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stvalleybc.sharepoint.com/sites/Licensing/Charity Banner Sites/"/>
    </mc:Choice>
  </mc:AlternateContent>
  <xr:revisionPtr revIDLastSave="79" documentId="13_ncr:20000001_{D585F045-05D2-438F-AEA5-89643F932AFA}" xr6:coauthVersionLast="47" xr6:coauthVersionMax="47" xr10:uidLastSave="{EE2EFF8D-A872-4E56-9840-A5688F4A17CB}"/>
  <bookViews>
    <workbookView xWindow="-108" yWindow="-108" windowWidth="23256" windowHeight="13896" xr2:uid="{4873FAE9-DB35-4293-AC44-CA91698942C4}"/>
  </bookViews>
  <sheets>
    <sheet name="Calendar 26" sheetId="7" r:id="rId1"/>
  </sheets>
  <definedNames>
    <definedName name="_xlnm.Print_Area" localSheetId="0">'Calendar 26'!$C$5:$Y$40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35" i="7" l="1"/>
  <c r="X35" i="7"/>
  <c r="W35" i="7"/>
  <c r="V35" i="7"/>
  <c r="U35" i="7"/>
  <c r="T35" i="7"/>
  <c r="S35" i="7"/>
  <c r="Q35" i="7"/>
  <c r="P35" i="7"/>
  <c r="O35" i="7"/>
  <c r="N35" i="7"/>
  <c r="M35" i="7"/>
  <c r="L35" i="7"/>
  <c r="K35" i="7"/>
  <c r="I35" i="7"/>
  <c r="H35" i="7"/>
  <c r="G35" i="7"/>
  <c r="F35" i="7"/>
  <c r="E35" i="7"/>
  <c r="D35" i="7"/>
  <c r="C35" i="7"/>
  <c r="Y26" i="7"/>
  <c r="X26" i="7"/>
  <c r="W26" i="7"/>
  <c r="V26" i="7"/>
  <c r="U26" i="7"/>
  <c r="T26" i="7"/>
  <c r="S26" i="7"/>
  <c r="Q26" i="7"/>
  <c r="P26" i="7"/>
  <c r="O26" i="7"/>
  <c r="N26" i="7"/>
  <c r="M26" i="7"/>
  <c r="L26" i="7"/>
  <c r="K26" i="7"/>
  <c r="I26" i="7"/>
  <c r="H26" i="7"/>
  <c r="G26" i="7"/>
  <c r="F26" i="7"/>
  <c r="E26" i="7"/>
  <c r="D26" i="7"/>
  <c r="C26" i="7"/>
  <c r="Y18" i="7"/>
  <c r="X18" i="7"/>
  <c r="W18" i="7"/>
  <c r="V18" i="7"/>
  <c r="U18" i="7"/>
  <c r="T18" i="7"/>
  <c r="S18" i="7"/>
  <c r="Q18" i="7"/>
  <c r="P18" i="7"/>
  <c r="O18" i="7"/>
  <c r="N18" i="7"/>
  <c r="M18" i="7"/>
  <c r="L18" i="7"/>
  <c r="K18" i="7"/>
  <c r="I18" i="7"/>
  <c r="H18" i="7"/>
  <c r="G18" i="7"/>
  <c r="F18" i="7"/>
  <c r="E18" i="7"/>
  <c r="D18" i="7"/>
  <c r="C18" i="7"/>
  <c r="Y9" i="7"/>
  <c r="X9" i="7"/>
  <c r="W9" i="7"/>
  <c r="V9" i="7"/>
  <c r="U9" i="7"/>
  <c r="T9" i="7"/>
  <c r="S9" i="7"/>
  <c r="Q9" i="7"/>
  <c r="P9" i="7"/>
  <c r="O9" i="7"/>
  <c r="N9" i="7"/>
  <c r="M9" i="7"/>
  <c r="L9" i="7"/>
  <c r="K9" i="7"/>
  <c r="I9" i="7"/>
  <c r="H9" i="7"/>
  <c r="G9" i="7"/>
  <c r="F9" i="7"/>
  <c r="E9" i="7"/>
  <c r="D9" i="7"/>
  <c r="C9" i="7"/>
  <c r="C8" i="7"/>
  <c r="K8" i="7" s="1"/>
  <c r="M10" i="7" l="1"/>
  <c r="N10" i="7" s="1"/>
  <c r="O10" i="7" s="1"/>
  <c r="P10" i="7" s="1"/>
  <c r="Q10" i="7" s="1"/>
  <c r="S8" i="7"/>
  <c r="C10" i="7"/>
  <c r="D10" i="7" s="1"/>
  <c r="E10" i="7" s="1"/>
  <c r="F10" i="7" s="1"/>
  <c r="I10" i="7" s="1"/>
  <c r="C11" i="7" s="1"/>
  <c r="D11" i="7" s="1"/>
  <c r="E11" i="7" s="1"/>
  <c r="F11" i="7" s="1"/>
  <c r="G11" i="7" s="1"/>
  <c r="H11" i="7" s="1"/>
  <c r="I11" i="7" s="1"/>
  <c r="C12" i="7" s="1"/>
  <c r="D12" i="7" s="1"/>
  <c r="E12" i="7" s="1"/>
  <c r="F12" i="7" s="1"/>
  <c r="G12" i="7" s="1"/>
  <c r="H12" i="7" s="1"/>
  <c r="I12" i="7" s="1"/>
  <c r="C13" i="7" s="1"/>
  <c r="D13" i="7" s="1"/>
  <c r="E13" i="7" s="1"/>
  <c r="F13" i="7" s="1"/>
  <c r="G13" i="7" s="1"/>
  <c r="H13" i="7" s="1"/>
  <c r="I13" i="7" s="1"/>
  <c r="C14" i="7" s="1"/>
  <c r="D14" i="7" s="1"/>
  <c r="E14" i="7" s="1"/>
  <c r="F14" i="7" s="1"/>
  <c r="G14" i="7" s="1"/>
  <c r="H14" i="7" s="1"/>
  <c r="I14" i="7" s="1"/>
  <c r="C15" i="7" s="1"/>
  <c r="D15" i="7" s="1"/>
  <c r="E15" i="7" s="1"/>
  <c r="F15" i="7" s="1"/>
  <c r="G15" i="7" s="1"/>
  <c r="H15" i="7" s="1"/>
  <c r="I15" i="7" s="1"/>
  <c r="K11" i="7" l="1"/>
  <c r="L11" i="7" s="1"/>
  <c r="M11" i="7" s="1"/>
  <c r="N11" i="7" s="1"/>
  <c r="O11" i="7" s="1"/>
  <c r="P11" i="7" s="1"/>
  <c r="Q11" i="7" s="1"/>
  <c r="K12" i="7" s="1"/>
  <c r="L12" i="7" s="1"/>
  <c r="M12" i="7" s="1"/>
  <c r="N12" i="7" s="1"/>
  <c r="O12" i="7" s="1"/>
  <c r="P12" i="7" s="1"/>
  <c r="Q12" i="7" s="1"/>
  <c r="K13" i="7" s="1"/>
  <c r="L13" i="7" s="1"/>
  <c r="M13" i="7" s="1"/>
  <c r="N13" i="7" s="1"/>
  <c r="O13" i="7" s="1"/>
  <c r="P13" i="7" s="1"/>
  <c r="Q13" i="7" s="1"/>
  <c r="C17" i="7"/>
  <c r="U10" i="7"/>
  <c r="V10" i="7" s="1"/>
  <c r="W10" i="7" s="1"/>
  <c r="X10" i="7" s="1"/>
  <c r="Y10" i="7" s="1"/>
  <c r="S11" i="7" s="1"/>
  <c r="T11" i="7" s="1"/>
  <c r="U11" i="7" s="1"/>
  <c r="V11" i="7" s="1"/>
  <c r="W11" i="7" s="1"/>
  <c r="X11" i="7" s="1"/>
  <c r="Y11" i="7" s="1"/>
  <c r="S12" i="7" s="1"/>
  <c r="T12" i="7" s="1"/>
  <c r="U12" i="7" s="1"/>
  <c r="V12" i="7" s="1"/>
  <c r="W12" i="7" s="1"/>
  <c r="X12" i="7" s="1"/>
  <c r="Y12" i="7" s="1"/>
  <c r="S13" i="7" s="1"/>
  <c r="T13" i="7" s="1"/>
  <c r="U13" i="7" s="1"/>
  <c r="V13" i="7" s="1"/>
  <c r="W13" i="7" s="1"/>
  <c r="X13" i="7" s="1"/>
  <c r="Y13" i="7" s="1"/>
  <c r="S14" i="7" s="1"/>
  <c r="T14" i="7" s="1"/>
  <c r="U14" i="7" s="1"/>
  <c r="V14" i="7" s="1"/>
  <c r="W14" i="7" s="1"/>
  <c r="X14" i="7" s="1"/>
  <c r="Y14" i="7" s="1"/>
  <c r="S15" i="7" s="1"/>
  <c r="T15" i="7" s="1"/>
  <c r="U15" i="7" s="1"/>
  <c r="V15" i="7" s="1"/>
  <c r="W15" i="7" s="1"/>
  <c r="X15" i="7" s="1"/>
  <c r="Y15" i="7" s="1"/>
  <c r="K17" i="7" l="1"/>
  <c r="C19" i="7"/>
  <c r="D19" i="7" s="1"/>
  <c r="E19" i="7" s="1"/>
  <c r="H19" i="7" s="1"/>
  <c r="I19" i="7" s="1"/>
  <c r="C20" i="7" s="1"/>
  <c r="D20" i="7" s="1"/>
  <c r="E20" i="7" s="1"/>
  <c r="F20" i="7" s="1"/>
  <c r="G20" i="7" s="1"/>
  <c r="H20" i="7" s="1"/>
  <c r="I20" i="7" s="1"/>
  <c r="C21" i="7" s="1"/>
  <c r="D21" i="7" s="1"/>
  <c r="E21" i="7" s="1"/>
  <c r="F21" i="7" s="1"/>
  <c r="G21" i="7" s="1"/>
  <c r="H21" i="7" s="1"/>
  <c r="I21" i="7" s="1"/>
  <c r="C22" i="7" s="1"/>
  <c r="D22" i="7" s="1"/>
  <c r="E22" i="7" s="1"/>
  <c r="F22" i="7" s="1"/>
  <c r="G22" i="7" s="1"/>
  <c r="H22" i="7" s="1"/>
  <c r="I22" i="7" s="1"/>
  <c r="C23" i="7" s="1"/>
  <c r="D23" i="7" s="1"/>
  <c r="E23" i="7" s="1"/>
  <c r="F23" i="7" s="1"/>
  <c r="G23" i="7" s="1"/>
  <c r="H23" i="7" s="1"/>
  <c r="S17" i="7" l="1"/>
  <c r="K19" i="7"/>
  <c r="L19" i="7" s="1"/>
  <c r="M19" i="7" s="1"/>
  <c r="N19" i="7" s="1"/>
  <c r="O19" i="7" s="1"/>
  <c r="K20" i="7" s="1"/>
  <c r="L20" i="7" s="1"/>
  <c r="M20" i="7" s="1"/>
  <c r="N20" i="7" s="1"/>
  <c r="O20" i="7" s="1"/>
  <c r="P20" i="7" s="1"/>
  <c r="Q20" i="7" s="1"/>
  <c r="K21" i="7" s="1"/>
  <c r="L21" i="7" s="1"/>
  <c r="M21" i="7" s="1"/>
  <c r="N21" i="7" s="1"/>
  <c r="O21" i="7" s="1"/>
  <c r="P21" i="7" s="1"/>
  <c r="Q21" i="7" s="1"/>
  <c r="K22" i="7" s="1"/>
  <c r="L22" i="7" s="1"/>
  <c r="M22" i="7" s="1"/>
  <c r="N22" i="7" s="1"/>
  <c r="O22" i="7" s="1"/>
  <c r="P22" i="7" s="1"/>
  <c r="Q22" i="7" s="1"/>
  <c r="K23" i="7" s="1"/>
  <c r="L23" i="7" s="1"/>
  <c r="M23" i="7" s="1"/>
  <c r="N23" i="7" s="1"/>
  <c r="O23" i="7" s="1"/>
  <c r="P23" i="7" s="1"/>
  <c r="Q23" i="7" s="1"/>
  <c r="K24" i="7" s="1"/>
  <c r="L24" i="7" s="1"/>
  <c r="M24" i="7" s="1"/>
  <c r="N24" i="7" s="1"/>
  <c r="O24" i="7" s="1"/>
  <c r="P24" i="7" s="1"/>
  <c r="Q24" i="7" s="1"/>
  <c r="S19" i="7" l="1"/>
  <c r="V19" i="7" s="1"/>
  <c r="W19" i="7" s="1"/>
  <c r="X19" i="7" s="1"/>
  <c r="Y19" i="7" s="1"/>
  <c r="S20" i="7" s="1"/>
  <c r="T20" i="7" s="1"/>
  <c r="U20" i="7" s="1"/>
  <c r="V20" i="7" s="1"/>
  <c r="W20" i="7" s="1"/>
  <c r="X20" i="7" s="1"/>
  <c r="Y20" i="7" s="1"/>
  <c r="S21" i="7" s="1"/>
  <c r="T21" i="7" s="1"/>
  <c r="U21" i="7" s="1"/>
  <c r="V21" i="7" s="1"/>
  <c r="W21" i="7" s="1"/>
  <c r="X21" i="7" s="1"/>
  <c r="Y21" i="7" s="1"/>
  <c r="S22" i="7" s="1"/>
  <c r="T22" i="7" s="1"/>
  <c r="U22" i="7" s="1"/>
  <c r="V22" i="7" s="1"/>
  <c r="W22" i="7" s="1"/>
  <c r="X22" i="7" s="1"/>
  <c r="Y22" i="7" s="1"/>
  <c r="C25" i="7"/>
  <c r="S23" i="7" l="1"/>
  <c r="T23" i="7" s="1"/>
  <c r="U23" i="7" s="1"/>
  <c r="V23" i="7" s="1"/>
  <c r="X23" i="7" s="1"/>
  <c r="Y23" i="7" s="1"/>
  <c r="S24" i="7" s="1"/>
  <c r="T24" i="7" s="1"/>
  <c r="U24" i="7" s="1"/>
  <c r="V24" i="7" s="1"/>
  <c r="W24" i="7" s="1"/>
  <c r="X24" i="7" s="1"/>
  <c r="Y24" i="7" s="1"/>
  <c r="K25" i="7"/>
  <c r="C27" i="7"/>
  <c r="D27" i="7" s="1"/>
  <c r="E27" i="7" s="1"/>
  <c r="H27" i="7" s="1"/>
  <c r="I27" i="7" s="1"/>
  <c r="C28" i="7" s="1"/>
  <c r="D28" i="7" s="1"/>
  <c r="E28" i="7" s="1"/>
  <c r="F28" i="7" s="1"/>
  <c r="G28" i="7" s="1"/>
  <c r="H28" i="7" s="1"/>
  <c r="I28" i="7" s="1"/>
  <c r="C29" i="7" s="1"/>
  <c r="D29" i="7" s="1"/>
  <c r="E29" i="7" s="1"/>
  <c r="F29" i="7" s="1"/>
  <c r="G29" i="7" s="1"/>
  <c r="H29" i="7" s="1"/>
  <c r="I29" i="7" s="1"/>
  <c r="C30" i="7" s="1"/>
  <c r="D30" i="7" s="1"/>
  <c r="E30" i="7" s="1"/>
  <c r="F30" i="7" s="1"/>
  <c r="G30" i="7" s="1"/>
  <c r="H30" i="7" s="1"/>
  <c r="I30" i="7" s="1"/>
  <c r="C31" i="7" s="1"/>
  <c r="D31" i="7" s="1"/>
  <c r="E31" i="7" s="1"/>
  <c r="F31" i="7" s="1"/>
  <c r="G31" i="7" s="1"/>
  <c r="H31" i="7" s="1"/>
  <c r="I31" i="7" s="1"/>
  <c r="C32" i="7" s="1"/>
  <c r="D32" i="7" s="1"/>
  <c r="E32" i="7" s="1"/>
  <c r="F32" i="7" s="1"/>
  <c r="G32" i="7" s="1"/>
  <c r="H32" i="7" s="1"/>
  <c r="I32" i="7" s="1"/>
  <c r="K27" i="7" l="1"/>
  <c r="L27" i="7" s="1"/>
  <c r="M27" i="7" s="1"/>
  <c r="N27" i="7" s="1"/>
  <c r="O27" i="7" s="1"/>
  <c r="P27" i="7" s="1"/>
  <c r="L28" i="7" s="1"/>
  <c r="M28" i="7" s="1"/>
  <c r="N28" i="7" s="1"/>
  <c r="O28" i="7" s="1"/>
  <c r="P28" i="7" s="1"/>
  <c r="Q28" i="7" s="1"/>
  <c r="K29" i="7" s="1"/>
  <c r="L29" i="7" s="1"/>
  <c r="M29" i="7" s="1"/>
  <c r="N29" i="7" s="1"/>
  <c r="O29" i="7" s="1"/>
  <c r="P29" i="7" s="1"/>
  <c r="Q29" i="7" s="1"/>
  <c r="K30" i="7" s="1"/>
  <c r="L30" i="7" s="1"/>
  <c r="M30" i="7" s="1"/>
  <c r="N30" i="7" s="1"/>
  <c r="O30" i="7" s="1"/>
  <c r="P30" i="7" s="1"/>
  <c r="Q30" i="7" s="1"/>
  <c r="S25" i="7"/>
  <c r="K31" i="7" l="1"/>
  <c r="L31" i="7" s="1"/>
  <c r="M31" i="7" s="1"/>
  <c r="N31" i="7" s="1"/>
  <c r="O31" i="7" s="1"/>
  <c r="P31" i="7" s="1"/>
  <c r="Q31" i="7" s="1"/>
  <c r="K32" i="7" s="1"/>
  <c r="L32" i="7" s="1"/>
  <c r="M32" i="7" s="1"/>
  <c r="N32" i="7" s="1"/>
  <c r="O32" i="7" s="1"/>
  <c r="P32" i="7" s="1"/>
  <c r="Q32" i="7" s="1"/>
  <c r="C34" i="7"/>
  <c r="S27" i="7"/>
  <c r="T27" i="7" s="1"/>
  <c r="W27" i="7" s="1"/>
  <c r="X27" i="7" s="1"/>
  <c r="Y27" i="7" s="1"/>
  <c r="S28" i="7" s="1"/>
  <c r="T28" i="7" s="1"/>
  <c r="U28" i="7" s="1"/>
  <c r="V28" i="7" s="1"/>
  <c r="W28" i="7" s="1"/>
  <c r="X28" i="7" s="1"/>
  <c r="Y28" i="7" s="1"/>
  <c r="S29" i="7" s="1"/>
  <c r="T29" i="7" s="1"/>
  <c r="U29" i="7" s="1"/>
  <c r="V29" i="7" s="1"/>
  <c r="W29" i="7" s="1"/>
  <c r="X29" i="7" s="1"/>
  <c r="Y29" i="7" s="1"/>
  <c r="S30" i="7" s="1"/>
  <c r="T30" i="7" s="1"/>
  <c r="U30" i="7" s="1"/>
  <c r="V30" i="7" s="1"/>
  <c r="W30" i="7" s="1"/>
  <c r="X30" i="7" s="1"/>
  <c r="Y30" i="7" s="1"/>
  <c r="S31" i="7" s="1"/>
  <c r="T31" i="7" s="1"/>
  <c r="U31" i="7" s="1"/>
  <c r="V31" i="7" s="1"/>
  <c r="W31" i="7" s="1"/>
  <c r="Y31" i="7" s="1"/>
  <c r="S32" i="7" s="1"/>
  <c r="T32" i="7" s="1"/>
  <c r="U32" i="7" s="1"/>
  <c r="V32" i="7" s="1"/>
  <c r="W32" i="7" s="1"/>
  <c r="X32" i="7" s="1"/>
  <c r="Y32" i="7" s="1"/>
  <c r="K34" i="7" l="1"/>
  <c r="C36" i="7"/>
  <c r="D36" i="7" s="1"/>
  <c r="E36" i="7" s="1"/>
  <c r="F36" i="7" s="1"/>
  <c r="I36" i="7" s="1"/>
  <c r="C37" i="7" s="1"/>
  <c r="D37" i="7" s="1"/>
  <c r="E37" i="7" s="1"/>
  <c r="F37" i="7" s="1"/>
  <c r="G37" i="7" s="1"/>
  <c r="H37" i="7" s="1"/>
  <c r="I37" i="7" s="1"/>
  <c r="C38" i="7" s="1"/>
  <c r="D38" i="7" s="1"/>
  <c r="E38" i="7" s="1"/>
  <c r="F38" i="7" s="1"/>
  <c r="G38" i="7" s="1"/>
  <c r="H38" i="7" s="1"/>
  <c r="I38" i="7" s="1"/>
  <c r="C39" i="7" s="1"/>
  <c r="D39" i="7" s="1"/>
  <c r="E39" i="7" s="1"/>
  <c r="F39" i="7" s="1"/>
  <c r="G39" i="7" s="1"/>
  <c r="H39" i="7" s="1"/>
  <c r="I39" i="7" s="1"/>
  <c r="C40" i="7" s="1"/>
  <c r="D40" i="7" s="1"/>
  <c r="E40" i="7" s="1"/>
  <c r="F40" i="7" s="1"/>
  <c r="G40" i="7" s="1"/>
  <c r="H40" i="7" s="1"/>
  <c r="I40" i="7" s="1"/>
  <c r="C41" i="7" s="1"/>
  <c r="D41" i="7" s="1"/>
  <c r="E41" i="7" s="1"/>
  <c r="F41" i="7" s="1"/>
  <c r="G41" i="7" s="1"/>
  <c r="H41" i="7" s="1"/>
  <c r="I41" i="7" s="1"/>
  <c r="S34" i="7" l="1"/>
  <c r="S36" i="7" s="1"/>
  <c r="T36" i="7" s="1"/>
  <c r="W36" i="7" s="1"/>
  <c r="X36" i="7" s="1"/>
  <c r="Y36" i="7" s="1"/>
  <c r="S37" i="7" s="1"/>
  <c r="T37" i="7" s="1"/>
  <c r="U37" i="7" s="1"/>
  <c r="V37" i="7" s="1"/>
  <c r="W37" i="7" s="1"/>
  <c r="X37" i="7" s="1"/>
  <c r="Y37" i="7" s="1"/>
  <c r="S38" i="7" s="1"/>
  <c r="T38" i="7" s="1"/>
  <c r="U38" i="7" s="1"/>
  <c r="V38" i="7" s="1"/>
  <c r="W38" i="7" s="1"/>
  <c r="X38" i="7" s="1"/>
  <c r="Y38" i="7" s="1"/>
  <c r="S39" i="7" s="1"/>
  <c r="T39" i="7" s="1"/>
  <c r="U39" i="7" s="1"/>
  <c r="V39" i="7" s="1"/>
  <c r="W39" i="7" s="1"/>
  <c r="X39" i="7" s="1"/>
  <c r="Y39" i="7" s="1"/>
  <c r="S40" i="7" s="1"/>
  <c r="T40" i="7" s="1"/>
  <c r="U40" i="7" s="1"/>
  <c r="V40" i="7" s="1"/>
  <c r="W40" i="7" s="1"/>
  <c r="X40" i="7" s="1"/>
  <c r="Y40" i="7" s="1"/>
  <c r="S41" i="7" s="1"/>
  <c r="T41" i="7" s="1"/>
  <c r="U41" i="7" s="1"/>
  <c r="V41" i="7" s="1"/>
  <c r="W41" i="7" s="1"/>
  <c r="X41" i="7" s="1"/>
  <c r="Y41" i="7" s="1"/>
  <c r="M36" i="7"/>
  <c r="N36" i="7" s="1"/>
  <c r="O36" i="7" s="1"/>
  <c r="P36" i="7" s="1"/>
  <c r="Q36" i="7" s="1"/>
  <c r="K37" i="7" s="1"/>
  <c r="L37" i="7" s="1"/>
  <c r="M37" i="7" s="1"/>
  <c r="N37" i="7" s="1"/>
  <c r="O37" i="7" s="1"/>
  <c r="P37" i="7" s="1"/>
  <c r="Q37" i="7" s="1"/>
  <c r="K38" i="7" s="1"/>
  <c r="L38" i="7" s="1"/>
  <c r="M38" i="7" s="1"/>
  <c r="N38" i="7" s="1"/>
  <c r="O38" i="7" s="1"/>
  <c r="P38" i="7" s="1"/>
  <c r="Q38" i="7" s="1"/>
  <c r="K39" i="7" s="1"/>
  <c r="L39" i="7" s="1"/>
  <c r="M39" i="7" s="1"/>
  <c r="N39" i="7" s="1"/>
  <c r="O39" i="7" s="1"/>
  <c r="P39" i="7" s="1"/>
  <c r="Q39" i="7" s="1"/>
  <c r="K40" i="7" s="1"/>
  <c r="L40" i="7" s="1"/>
  <c r="M40" i="7" s="1"/>
  <c r="O40" i="7" s="1"/>
  <c r="P40" i="7" s="1"/>
  <c r="Q40" i="7" s="1"/>
  <c r="K41" i="7" s="1"/>
  <c r="L41" i="7" s="1"/>
  <c r="M41" i="7" s="1"/>
  <c r="N41" i="7" s="1"/>
  <c r="O41" i="7" s="1"/>
  <c r="P41" i="7" s="1"/>
  <c r="Q41" i="7" s="1"/>
</calcChain>
</file>

<file path=xl/sharedStrings.xml><?xml version="1.0" encoding="utf-8"?>
<sst xmlns="http://schemas.openxmlformats.org/spreadsheetml/2006/main" count="38" uniqueCount="6">
  <si>
    <t xml:space="preserve">Year </t>
  </si>
  <si>
    <t xml:space="preserve">Month </t>
  </si>
  <si>
    <t xml:space="preserve">Start Day </t>
  </si>
  <si>
    <t>1:Sun, 2:Mon …</t>
  </si>
  <si>
    <t>Banner Bookings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</si>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</sst>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\'yy"/>
    <numFmt numFmtId="165" formatCode="d"/>
  </numFmts>
  <fonts count="17" x14ac:knownFonts="1">
    <font>
      <sz val="12"/>
      <color theme="1"/>
      <name val="Arial"/>
      <family val="2"/>
    </font>
    <font>
      <sz val="10"/>
      <name val="Arial"/>
    </font>
    <font>
      <sz val="10"/>
      <name val="Calibri"/>
      <scheme val="minor"/>
    </font>
    <font>
      <sz val="10"/>
      <color theme="1" tint="0.499984740745262"/>
      <name val="Calibri"/>
      <scheme val="minor"/>
    </font>
    <font>
      <sz val="11"/>
      <name val="Calibri"/>
      <scheme val="minor"/>
    </font>
    <font>
      <b/>
      <sz val="11"/>
      <name val="Calibri"/>
      <scheme val="minor"/>
    </font>
    <font>
      <i/>
      <sz val="9"/>
      <name val="Calibri"/>
      <scheme val="minor"/>
    </font>
    <font>
      <sz val="10"/>
      <name val="Calibri Light"/>
      <scheme val="major"/>
    </font>
    <font>
      <b/>
      <sz val="36"/>
      <color theme="8"/>
      <name val="Calibri Light"/>
      <scheme val="major"/>
    </font>
    <font>
      <sz val="14"/>
      <name val="Calibri"/>
      <scheme val="minor"/>
    </font>
    <font>
      <sz val="16"/>
      <name val="Calibri"/>
      <scheme val="minor"/>
    </font>
    <font>
      <b/>
      <sz val="12"/>
      <color theme="0"/>
      <name val="Calibri"/>
      <scheme val="minor"/>
    </font>
    <font>
      <sz val="15"/>
      <name val="Calibri"/>
      <scheme val="minor"/>
    </font>
    <font>
      <sz val="12"/>
      <name val="Calibri"/>
      <scheme val="minor"/>
    </font>
    <font>
      <sz val="10"/>
      <color theme="1" tint="0.249977111117893"/>
      <name val="Calibri"/>
      <scheme val="minor"/>
    </font>
    <font>
      <sz val="10"/>
      <name val="Calibri"/>
      <family val="2"/>
      <scheme val="minor"/>
    </font>
    <font>
      <b/>
      <sz val="36"/>
      <color theme="8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0" xfId="1" applyFont="1" applyFill="1"/>
    <xf numFmtId="0" fontId="3" fillId="2" borderId="1" xfId="1" applyFont="1" applyFill="1" applyBorder="1"/>
    <xf numFmtId="0" fontId="2" fillId="0" borderId="0" xfId="1" applyFont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horizontal="right" vertical="center"/>
    </xf>
    <xf numFmtId="0" fontId="6" fillId="2" borderId="0" xfId="1" applyFont="1" applyFill="1" applyAlignment="1">
      <alignment horizontal="left" vertical="center" indent="1"/>
    </xf>
    <xf numFmtId="0" fontId="4" fillId="2" borderId="0" xfId="1" applyFont="1" applyFill="1" applyAlignment="1">
      <alignment horizontal="right" vertical="center"/>
    </xf>
    <xf numFmtId="0" fontId="7" fillId="2" borderId="0" xfId="1" applyFont="1" applyFill="1"/>
    <xf numFmtId="0" fontId="7" fillId="0" borderId="0" xfId="1" applyFont="1"/>
    <xf numFmtId="0" fontId="2" fillId="0" borderId="0" xfId="1" applyFont="1" applyAlignment="1">
      <alignment vertical="center"/>
    </xf>
    <xf numFmtId="0" fontId="9" fillId="2" borderId="0" xfId="1" applyFont="1" applyFill="1"/>
    <xf numFmtId="0" fontId="10" fillId="0" borderId="0" xfId="1" applyFont="1"/>
    <xf numFmtId="0" fontId="12" fillId="0" borderId="0" xfId="1" applyFont="1" applyAlignment="1">
      <alignment vertical="center"/>
    </xf>
    <xf numFmtId="0" fontId="9" fillId="0" borderId="0" xfId="1" applyFont="1"/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horizontal="center" vertical="center"/>
    </xf>
    <xf numFmtId="0" fontId="13" fillId="0" borderId="0" xfId="1" applyFont="1" applyAlignment="1">
      <alignment vertical="center"/>
    </xf>
    <xf numFmtId="165" fontId="2" fillId="0" borderId="0" xfId="1" applyNumberFormat="1" applyFont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13" fillId="0" borderId="0" xfId="1" applyFont="1"/>
    <xf numFmtId="0" fontId="9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164" fontId="11" fillId="3" borderId="0" xfId="1" applyNumberFormat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</cellXfs>
  <cellStyles count="2">
    <cellStyle name="Normal" xfId="0" builtinId="0"/>
    <cellStyle name="Normal 2" xfId="1" xr:uid="{12BB65CC-F3A8-4ED4-BB27-A78D2DC155F3}"/>
  </cellStyles>
  <dxfs count="13"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font>
        <color theme="4" tint="-0.24994659260841701"/>
      </font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157529</xdr:colOff>
      <xdr:row>5</xdr:row>
      <xdr:rowOff>607401</xdr:rowOff>
    </xdr:from>
    <xdr:to>
      <xdr:col>8</xdr:col>
      <xdr:colOff>43962</xdr:colOff>
      <xdr:row>6</xdr:row>
      <xdr:rowOff>571500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253C8B-3DF4-4671-BC90-F5D9266C3737}"/>
            </a:ext>
          </a:extLst>
        </xdr:cNvPr>
        <xdr:cNvSpPr txBox="1"/>
      </xdr:nvSpPr>
      <xdr:spPr>
        <a:xfrm>
          <a:off x="157529" y="673343"/>
          <a:ext cx="1556971" cy="65283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000" b="1"/>
            <a:t>KEY </a:t>
          </a:r>
          <a:r>
            <a:rPr lang="en-GB" sz="1400" b="1"/>
            <a:t>for space booked</a:t>
          </a:r>
          <a:endParaRPr lang="en-GB" sz="2000" b="1"/>
        </a:p>
      </xdr:txBody>
    </xdr:sp>
    <xdr:clientData/>
  </xdr:twoCellAnchor>
  <xdr:twoCellAnchor>
    <xdr:from>
      <xdr:col>8</xdr:col>
      <xdr:colOff>76200</xdr:colOff>
      <xdr:row>5</xdr:row>
      <xdr:rowOff>609600</xdr:rowOff>
    </xdr:from>
    <xdr:to>
      <xdr:col>13</xdr:col>
      <xdr:colOff>104775</xdr:colOff>
      <xdr:row>6</xdr:row>
      <xdr:rowOff>219075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9A12571-6FC2-4BBE-B1EB-2556BBA490D6}"/>
            </a:ext>
          </a:extLst>
        </xdr:cNvPr>
        <xdr:cNvSpPr txBox="1"/>
      </xdr:nvSpPr>
      <xdr:spPr>
        <a:xfrm>
          <a:off x="2286000" y="1419225"/>
          <a:ext cx="1458686" cy="2966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All Sites </a:t>
          </a:r>
        </a:p>
      </xdr:txBody>
    </xdr:sp>
    <xdr:clientData/>
  </xdr:twoCellAnchor>
  <xdr:twoCellAnchor>
    <xdr:from>
      <xdr:col>13</xdr:col>
      <xdr:colOff>171450</xdr:colOff>
      <xdr:row>5</xdr:row>
      <xdr:rowOff>609600</xdr:rowOff>
    </xdr:from>
    <xdr:to>
      <xdr:col>18</xdr:col>
      <xdr:colOff>200025</xdr:colOff>
      <xdr:row>6</xdr:row>
      <xdr:rowOff>219075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5642E2A-092E-48D7-BC41-CE1E5788ED2C}"/>
            </a:ext>
          </a:extLst>
        </xdr:cNvPr>
        <xdr:cNvSpPr txBox="1"/>
      </xdr:nvSpPr>
      <xdr:spPr>
        <a:xfrm>
          <a:off x="3807279" y="1419225"/>
          <a:ext cx="1458685" cy="2966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Vigo</a:t>
          </a:r>
          <a:r>
            <a:rPr lang="en-GB" sz="1100" baseline="0"/>
            <a:t> </a:t>
          </a:r>
          <a:endParaRPr lang="en-GB" sz="1100"/>
        </a:p>
      </xdr:txBody>
    </xdr:sp>
    <xdr:clientData/>
  </xdr:twoCellAnchor>
  <xdr:twoCellAnchor>
    <xdr:from>
      <xdr:col>18</xdr:col>
      <xdr:colOff>257175</xdr:colOff>
      <xdr:row>5</xdr:row>
      <xdr:rowOff>609600</xdr:rowOff>
    </xdr:from>
    <xdr:to>
      <xdr:col>24</xdr:col>
      <xdr:colOff>9525</xdr:colOff>
      <xdr:row>6</xdr:row>
      <xdr:rowOff>219075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424383D-96F4-461F-99DB-CD0F763CCC98}"/>
            </a:ext>
          </a:extLst>
        </xdr:cNvPr>
        <xdr:cNvSpPr txBox="1"/>
      </xdr:nvSpPr>
      <xdr:spPr>
        <a:xfrm>
          <a:off x="5325836" y="1419225"/>
          <a:ext cx="1464128" cy="2966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Beech Hurst </a:t>
          </a:r>
        </a:p>
      </xdr:txBody>
    </xdr:sp>
    <xdr:clientData/>
  </xdr:twoCellAnchor>
  <xdr:twoCellAnchor>
    <xdr:from>
      <xdr:col>8</xdr:col>
      <xdr:colOff>76200</xdr:colOff>
      <xdr:row>6</xdr:row>
      <xdr:rowOff>304800</xdr:rowOff>
    </xdr:from>
    <xdr:to>
      <xdr:col>13</xdr:col>
      <xdr:colOff>104775</xdr:colOff>
      <xdr:row>6</xdr:row>
      <xdr:rowOff>600075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AC69B86-4847-492E-8F79-7A31A8EFE7B0}"/>
            </a:ext>
          </a:extLst>
        </xdr:cNvPr>
        <xdr:cNvSpPr txBox="1"/>
      </xdr:nvSpPr>
      <xdr:spPr>
        <a:xfrm>
          <a:off x="2286000" y="1800225"/>
          <a:ext cx="1458686" cy="2966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Valley Park </a:t>
          </a:r>
        </a:p>
      </xdr:txBody>
    </xdr:sp>
    <xdr:clientData/>
  </xdr:twoCellAnchor>
  <xdr:twoCellAnchor>
    <xdr:from>
      <xdr:col>13</xdr:col>
      <xdr:colOff>171449</xdr:colOff>
      <xdr:row>6</xdr:row>
      <xdr:rowOff>304800</xdr:rowOff>
    </xdr:from>
    <xdr:to>
      <xdr:col>19</xdr:col>
      <xdr:colOff>66674</xdr:colOff>
      <xdr:row>6</xdr:row>
      <xdr:rowOff>600075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A18FA48-B8A1-4590-87F7-22F04E960F5C}"/>
            </a:ext>
          </a:extLst>
        </xdr:cNvPr>
        <xdr:cNvSpPr txBox="1"/>
      </xdr:nvSpPr>
      <xdr:spPr>
        <a:xfrm>
          <a:off x="3812720" y="1800225"/>
          <a:ext cx="1608365" cy="2966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Romsey Rapids</a:t>
          </a:r>
        </a:p>
      </xdr:txBody>
    </xdr:sp>
    <xdr:clientData/>
  </xdr:twoCellAnchor>
  <xdr:twoCellAnchor>
    <xdr:from>
      <xdr:col>8</xdr:col>
      <xdr:colOff>66675</xdr:colOff>
      <xdr:row>6</xdr:row>
      <xdr:rowOff>295275</xdr:rowOff>
    </xdr:from>
    <xdr:to>
      <xdr:col>13</xdr:col>
      <xdr:colOff>95250</xdr:colOff>
      <xdr:row>6</xdr:row>
      <xdr:rowOff>590550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164FD00-F04B-44D9-89B3-71BA9C4DE8CB}"/>
            </a:ext>
          </a:extLst>
        </xdr:cNvPr>
        <xdr:cNvSpPr txBox="1"/>
      </xdr:nvSpPr>
      <xdr:spPr>
        <a:xfrm>
          <a:off x="2277836" y="1792061"/>
          <a:ext cx="1453243" cy="2911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Valley Park </a:t>
          </a:r>
        </a:p>
      </xdr:txBody>
    </xdr:sp>
    <xdr:clientData/>
  </xdr:twoCellAnchor>
  <xdr:twoCellAnchor>
    <xdr:from>
      <xdr:col>15</xdr:col>
      <xdr:colOff>190264</xdr:colOff>
      <xdr:row>5</xdr:row>
      <xdr:rowOff>630857</xdr:rowOff>
    </xdr:from>
    <xdr:to>
      <xdr:col>16</xdr:col>
      <xdr:colOff>123333</xdr:colOff>
      <xdr:row>6</xdr:row>
      <xdr:rowOff>165825</xdr:rowOff>
    </xdr:to>
    <xdr:sp macro="" textlink="">
      <xdr:nvSpPr>
        <xdr:cNvPr id="100" name="Flowchart: Process 99">
          <a:extLst>
            <a:ext uri="{FF2B5EF4-FFF2-40B4-BE49-F238E27FC236}">
              <a16:creationId xmlns:a16="http://schemas.microsoft.com/office/drawing/2014/main" id="{438DD458-081B-45F8-A696-134CD826658C}"/>
            </a:ext>
          </a:extLst>
        </xdr:cNvPr>
        <xdr:cNvSpPr/>
      </xdr:nvSpPr>
      <xdr:spPr>
        <a:xfrm rot="5400000">
          <a:off x="4442367" y="1443427"/>
          <a:ext cx="218140" cy="222103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256189</xdr:colOff>
      <xdr:row>5</xdr:row>
      <xdr:rowOff>650328</xdr:rowOff>
    </xdr:from>
    <xdr:to>
      <xdr:col>22</xdr:col>
      <xdr:colOff>178373</xdr:colOff>
      <xdr:row>6</xdr:row>
      <xdr:rowOff>178493</xdr:rowOff>
    </xdr:to>
    <xdr:sp macro="" textlink="">
      <xdr:nvSpPr>
        <xdr:cNvPr id="101" name="Flowchart: Process 100">
          <a:extLst>
            <a:ext uri="{FF2B5EF4-FFF2-40B4-BE49-F238E27FC236}">
              <a16:creationId xmlns:a16="http://schemas.microsoft.com/office/drawing/2014/main" id="{F9D65C55-7332-40DB-AE1B-792034D4588A}"/>
            </a:ext>
          </a:extLst>
        </xdr:cNvPr>
        <xdr:cNvSpPr/>
      </xdr:nvSpPr>
      <xdr:spPr>
        <a:xfrm rot="5400000">
          <a:off x="6240457" y="1464940"/>
          <a:ext cx="211337" cy="211218"/>
        </a:xfrm>
        <a:prstGeom prst="flowChartProcess">
          <a:avLst/>
        </a:prstGeom>
        <a:solidFill>
          <a:schemeClr val="accent2">
            <a:lumMod val="75000"/>
            <a:alpha val="30000"/>
          </a:schemeClr>
        </a:solidFill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27793</xdr:colOff>
      <xdr:row>6</xdr:row>
      <xdr:rowOff>340070</xdr:rowOff>
    </xdr:from>
    <xdr:to>
      <xdr:col>12</xdr:col>
      <xdr:colOff>236290</xdr:colOff>
      <xdr:row>6</xdr:row>
      <xdr:rowOff>550047</xdr:rowOff>
    </xdr:to>
    <xdr:sp macro="" textlink="">
      <xdr:nvSpPr>
        <xdr:cNvPr id="102" name="Flowchart: Process 101">
          <a:extLst>
            <a:ext uri="{FF2B5EF4-FFF2-40B4-BE49-F238E27FC236}">
              <a16:creationId xmlns:a16="http://schemas.microsoft.com/office/drawing/2014/main" id="{9F0E7029-8B34-4DA1-B773-0859EBCD2C80}"/>
            </a:ext>
          </a:extLst>
        </xdr:cNvPr>
        <xdr:cNvSpPr/>
      </xdr:nvSpPr>
      <xdr:spPr>
        <a:xfrm rot="5400000">
          <a:off x="2628111" y="1095483"/>
          <a:ext cx="209977" cy="208497"/>
        </a:xfrm>
        <a:prstGeom prst="flowChartProcess">
          <a:avLst/>
        </a:prstGeom>
        <a:solidFill>
          <a:schemeClr val="accent6">
            <a:lumMod val="75000"/>
            <a:alpha val="30000"/>
          </a:schemeClr>
        </a:solidFill>
        <a:ln w="38100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92856</xdr:colOff>
      <xdr:row>6</xdr:row>
      <xdr:rowOff>328449</xdr:rowOff>
    </xdr:from>
    <xdr:to>
      <xdr:col>18</xdr:col>
      <xdr:colOff>190499</xdr:colOff>
      <xdr:row>6</xdr:row>
      <xdr:rowOff>546590</xdr:rowOff>
    </xdr:to>
    <xdr:sp macro="" textlink="">
      <xdr:nvSpPr>
        <xdr:cNvPr id="103" name="Flowchart: Process 102">
          <a:extLst>
            <a:ext uri="{FF2B5EF4-FFF2-40B4-BE49-F238E27FC236}">
              <a16:creationId xmlns:a16="http://schemas.microsoft.com/office/drawing/2014/main" id="{601D57FE-81AD-48FA-8055-3E557A7246C7}"/>
            </a:ext>
          </a:extLst>
        </xdr:cNvPr>
        <xdr:cNvSpPr/>
      </xdr:nvSpPr>
      <xdr:spPr>
        <a:xfrm rot="5400000">
          <a:off x="4059383" y="1071870"/>
          <a:ext cx="218141" cy="229023"/>
        </a:xfrm>
        <a:prstGeom prst="flowChartProcess">
          <a:avLst/>
        </a:prstGeom>
        <a:solidFill>
          <a:schemeClr val="accent1">
            <a:lumMod val="75000"/>
            <a:alpha val="3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161503</xdr:colOff>
      <xdr:row>5</xdr:row>
      <xdr:rowOff>633435</xdr:rowOff>
    </xdr:from>
    <xdr:to>
      <xdr:col>12</xdr:col>
      <xdr:colOff>150078</xdr:colOff>
      <xdr:row>6</xdr:row>
      <xdr:rowOff>193074</xdr:rowOff>
    </xdr:to>
    <xdr:sp macro="" textlink="">
      <xdr:nvSpPr>
        <xdr:cNvPr id="108" name="Flowchart: Process 107">
          <a:extLst>
            <a:ext uri="{FF2B5EF4-FFF2-40B4-BE49-F238E27FC236}">
              <a16:creationId xmlns:a16="http://schemas.microsoft.com/office/drawing/2014/main" id="{E8DDC21B-76B8-4308-AC0E-243A42893BFA}"/>
            </a:ext>
          </a:extLst>
        </xdr:cNvPr>
        <xdr:cNvSpPr/>
      </xdr:nvSpPr>
      <xdr:spPr>
        <a:xfrm rot="5400000">
          <a:off x="2478040" y="688295"/>
          <a:ext cx="242811" cy="264471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0</xdr:colOff>
      <xdr:row>9</xdr:row>
      <xdr:rowOff>0</xdr:rowOff>
    </xdr:from>
    <xdr:to>
      <xdr:col>24</xdr:col>
      <xdr:colOff>263769</xdr:colOff>
      <xdr:row>10</xdr:row>
      <xdr:rowOff>6582</xdr:rowOff>
    </xdr:to>
    <xdr:sp macro="" textlink="">
      <xdr:nvSpPr>
        <xdr:cNvPr id="176" name="Flowchart: Process 175">
          <a:extLst>
            <a:ext uri="{FF2B5EF4-FFF2-40B4-BE49-F238E27FC236}">
              <a16:creationId xmlns:a16="http://schemas.microsoft.com/office/drawing/2014/main" id="{F3E61894-10B1-4472-88F1-F6C7B63DB2A6}"/>
            </a:ext>
          </a:extLst>
        </xdr:cNvPr>
        <xdr:cNvSpPr/>
      </xdr:nvSpPr>
      <xdr:spPr>
        <a:xfrm rot="5400000">
          <a:off x="5136546" y="1377089"/>
          <a:ext cx="248370" cy="1714500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131884</xdr:colOff>
      <xdr:row>10</xdr:row>
      <xdr:rowOff>0</xdr:rowOff>
    </xdr:from>
    <xdr:to>
      <xdr:col>24</xdr:col>
      <xdr:colOff>263768</xdr:colOff>
      <xdr:row>11</xdr:row>
      <xdr:rowOff>6581</xdr:rowOff>
    </xdr:to>
    <xdr:sp macro="" textlink="">
      <xdr:nvSpPr>
        <xdr:cNvPr id="180" name="Flowchart: Process 179">
          <a:extLst>
            <a:ext uri="{FF2B5EF4-FFF2-40B4-BE49-F238E27FC236}">
              <a16:creationId xmlns:a16="http://schemas.microsoft.com/office/drawing/2014/main" id="{8C19A4B4-85A2-4C54-85CB-07F40C9FB8FF}"/>
            </a:ext>
          </a:extLst>
        </xdr:cNvPr>
        <xdr:cNvSpPr/>
      </xdr:nvSpPr>
      <xdr:spPr>
        <a:xfrm rot="5400000">
          <a:off x="4997334" y="1479665"/>
          <a:ext cx="248370" cy="1992923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0</xdr:colOff>
      <xdr:row>11</xdr:row>
      <xdr:rowOff>0</xdr:rowOff>
    </xdr:from>
    <xdr:to>
      <xdr:col>18</xdr:col>
      <xdr:colOff>266998</xdr:colOff>
      <xdr:row>12</xdr:row>
      <xdr:rowOff>6582</xdr:rowOff>
    </xdr:to>
    <xdr:sp macro="" textlink="">
      <xdr:nvSpPr>
        <xdr:cNvPr id="181" name="Flowchart: Process 180">
          <a:extLst>
            <a:ext uri="{FF2B5EF4-FFF2-40B4-BE49-F238E27FC236}">
              <a16:creationId xmlns:a16="http://schemas.microsoft.com/office/drawing/2014/main" id="{313B7808-90F7-440B-9D2E-9BBBEE7C9DCD}"/>
            </a:ext>
          </a:extLst>
        </xdr:cNvPr>
        <xdr:cNvSpPr/>
      </xdr:nvSpPr>
      <xdr:spPr>
        <a:xfrm rot="5400000">
          <a:off x="4134372" y="2584417"/>
          <a:ext cx="248370" cy="266998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0</xdr:colOff>
      <xdr:row>12</xdr:row>
      <xdr:rowOff>0</xdr:rowOff>
    </xdr:from>
    <xdr:to>
      <xdr:col>25</xdr:col>
      <xdr:colOff>0</xdr:colOff>
      <xdr:row>13</xdr:row>
      <xdr:rowOff>6581</xdr:rowOff>
    </xdr:to>
    <xdr:sp macro="" textlink="">
      <xdr:nvSpPr>
        <xdr:cNvPr id="182" name="Flowchart: Process 181">
          <a:extLst>
            <a:ext uri="{FF2B5EF4-FFF2-40B4-BE49-F238E27FC236}">
              <a16:creationId xmlns:a16="http://schemas.microsoft.com/office/drawing/2014/main" id="{383A1BEA-76A9-4553-B3E4-9404FCEE6869}"/>
            </a:ext>
          </a:extLst>
        </xdr:cNvPr>
        <xdr:cNvSpPr/>
      </xdr:nvSpPr>
      <xdr:spPr>
        <a:xfrm rot="5400000">
          <a:off x="5143873" y="2095127"/>
          <a:ext cx="248370" cy="1729154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0</xdr:colOff>
      <xdr:row>13</xdr:row>
      <xdr:rowOff>0</xdr:rowOff>
    </xdr:from>
    <xdr:to>
      <xdr:col>21</xdr:col>
      <xdr:colOff>249115</xdr:colOff>
      <xdr:row>14</xdr:row>
      <xdr:rowOff>6582</xdr:rowOff>
    </xdr:to>
    <xdr:sp macro="" textlink="">
      <xdr:nvSpPr>
        <xdr:cNvPr id="183" name="Flowchart: Process 182">
          <a:extLst>
            <a:ext uri="{FF2B5EF4-FFF2-40B4-BE49-F238E27FC236}">
              <a16:creationId xmlns:a16="http://schemas.microsoft.com/office/drawing/2014/main" id="{09133F38-9404-4F8A-9CF2-0A7C7F427FE2}"/>
            </a:ext>
          </a:extLst>
        </xdr:cNvPr>
        <xdr:cNvSpPr/>
      </xdr:nvSpPr>
      <xdr:spPr>
        <a:xfrm rot="5400000">
          <a:off x="4543065" y="2659301"/>
          <a:ext cx="248370" cy="1084384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0</xdr:colOff>
      <xdr:row>18</xdr:row>
      <xdr:rowOff>0</xdr:rowOff>
    </xdr:from>
    <xdr:to>
      <xdr:col>8</xdr:col>
      <xdr:colOff>234462</xdr:colOff>
      <xdr:row>19</xdr:row>
      <xdr:rowOff>6582</xdr:rowOff>
    </xdr:to>
    <xdr:sp macro="" textlink="">
      <xdr:nvSpPr>
        <xdr:cNvPr id="184" name="Flowchart: Process 183">
          <a:extLst>
            <a:ext uri="{FF2B5EF4-FFF2-40B4-BE49-F238E27FC236}">
              <a16:creationId xmlns:a16="http://schemas.microsoft.com/office/drawing/2014/main" id="{03781AD6-09B0-430E-AD51-1AC5FADF7F70}"/>
            </a:ext>
          </a:extLst>
        </xdr:cNvPr>
        <xdr:cNvSpPr/>
      </xdr:nvSpPr>
      <xdr:spPr>
        <a:xfrm rot="5400000">
          <a:off x="1385161" y="4036762"/>
          <a:ext cx="248370" cy="791308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2</xdr:col>
      <xdr:colOff>266998</xdr:colOff>
      <xdr:row>20</xdr:row>
      <xdr:rowOff>6581</xdr:rowOff>
    </xdr:to>
    <xdr:sp macro="" textlink="">
      <xdr:nvSpPr>
        <xdr:cNvPr id="185" name="Flowchart: Process 184">
          <a:extLst>
            <a:ext uri="{FF2B5EF4-FFF2-40B4-BE49-F238E27FC236}">
              <a16:creationId xmlns:a16="http://schemas.microsoft.com/office/drawing/2014/main" id="{BC5D3BAF-6215-4636-A3CA-DD35FF126BA5}"/>
            </a:ext>
          </a:extLst>
        </xdr:cNvPr>
        <xdr:cNvSpPr/>
      </xdr:nvSpPr>
      <xdr:spPr>
        <a:xfrm rot="5400000">
          <a:off x="9314" y="4540705"/>
          <a:ext cx="248370" cy="266998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21978</xdr:colOff>
      <xdr:row>21</xdr:row>
      <xdr:rowOff>14655</xdr:rowOff>
    </xdr:from>
    <xdr:to>
      <xdr:col>16</xdr:col>
      <xdr:colOff>219807</xdr:colOff>
      <xdr:row>21</xdr:row>
      <xdr:rowOff>231551</xdr:rowOff>
    </xdr:to>
    <xdr:sp macro="" textlink="">
      <xdr:nvSpPr>
        <xdr:cNvPr id="8" name="Flowchart: Process 7">
          <a:extLst>
            <a:ext uri="{FF2B5EF4-FFF2-40B4-BE49-F238E27FC236}">
              <a16:creationId xmlns:a16="http://schemas.microsoft.com/office/drawing/2014/main" id="{300D3DFC-C071-4818-9EC7-9A0A45758467}"/>
            </a:ext>
          </a:extLst>
        </xdr:cNvPr>
        <xdr:cNvSpPr/>
      </xdr:nvSpPr>
      <xdr:spPr>
        <a:xfrm rot="5400000">
          <a:off x="3031137" y="4361727"/>
          <a:ext cx="216896" cy="1589944"/>
        </a:xfrm>
        <a:prstGeom prst="flowChartProcess">
          <a:avLst/>
        </a:prstGeom>
        <a:solidFill>
          <a:schemeClr val="accent2">
            <a:lumMod val="75000"/>
            <a:alpha val="30000"/>
          </a:schemeClr>
        </a:solidFill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36633</xdr:colOff>
      <xdr:row>21</xdr:row>
      <xdr:rowOff>241788</xdr:rowOff>
    </xdr:from>
    <xdr:to>
      <xdr:col>16</xdr:col>
      <xdr:colOff>227134</xdr:colOff>
      <xdr:row>22</xdr:row>
      <xdr:rowOff>216895</xdr:rowOff>
    </xdr:to>
    <xdr:sp macro="" textlink="">
      <xdr:nvSpPr>
        <xdr:cNvPr id="10" name="Flowchart: Process 9">
          <a:extLst>
            <a:ext uri="{FF2B5EF4-FFF2-40B4-BE49-F238E27FC236}">
              <a16:creationId xmlns:a16="http://schemas.microsoft.com/office/drawing/2014/main" id="{8BA34854-111E-421B-AC2C-72994BC50581}"/>
            </a:ext>
          </a:extLst>
        </xdr:cNvPr>
        <xdr:cNvSpPr/>
      </xdr:nvSpPr>
      <xdr:spPr>
        <a:xfrm rot="5400000">
          <a:off x="2902917" y="4453312"/>
          <a:ext cx="216896" cy="1861039"/>
        </a:xfrm>
        <a:prstGeom prst="flowChartProcess">
          <a:avLst/>
        </a:prstGeom>
        <a:solidFill>
          <a:schemeClr val="accent2">
            <a:lumMod val="75000"/>
            <a:alpha val="30000"/>
          </a:schemeClr>
        </a:solidFill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36633</xdr:colOff>
      <xdr:row>22</xdr:row>
      <xdr:rowOff>227134</xdr:rowOff>
    </xdr:from>
    <xdr:to>
      <xdr:col>10</xdr:col>
      <xdr:colOff>263769</xdr:colOff>
      <xdr:row>23</xdr:row>
      <xdr:rowOff>202242</xdr:rowOff>
    </xdr:to>
    <xdr:sp macro="" textlink="">
      <xdr:nvSpPr>
        <xdr:cNvPr id="11" name="Flowchart: Process 10">
          <a:extLst>
            <a:ext uri="{FF2B5EF4-FFF2-40B4-BE49-F238E27FC236}">
              <a16:creationId xmlns:a16="http://schemas.microsoft.com/office/drawing/2014/main" id="{E65C6EDF-6750-43BD-8ACF-409F24B8DFBF}"/>
            </a:ext>
          </a:extLst>
        </xdr:cNvPr>
        <xdr:cNvSpPr/>
      </xdr:nvSpPr>
      <xdr:spPr>
        <a:xfrm rot="5400000">
          <a:off x="2085965" y="5497399"/>
          <a:ext cx="216896" cy="227136"/>
        </a:xfrm>
        <a:prstGeom prst="flowChartProcess">
          <a:avLst/>
        </a:prstGeom>
        <a:solidFill>
          <a:schemeClr val="accent2">
            <a:lumMod val="75000"/>
            <a:alpha val="30000"/>
          </a:schemeClr>
        </a:solidFill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278421</xdr:colOff>
      <xdr:row>21</xdr:row>
      <xdr:rowOff>7329</xdr:rowOff>
    </xdr:from>
    <xdr:to>
      <xdr:col>16</xdr:col>
      <xdr:colOff>249114</xdr:colOff>
      <xdr:row>21</xdr:row>
      <xdr:rowOff>231028</xdr:rowOff>
    </xdr:to>
    <xdr:sp macro="" textlink="">
      <xdr:nvSpPr>
        <xdr:cNvPr id="12" name="Flowchart: Process 11">
          <a:extLst>
            <a:ext uri="{FF2B5EF4-FFF2-40B4-BE49-F238E27FC236}">
              <a16:creationId xmlns:a16="http://schemas.microsoft.com/office/drawing/2014/main" id="{28EBC57F-C9C8-4CF9-91BB-0F0735EC5CA8}"/>
            </a:ext>
          </a:extLst>
        </xdr:cNvPr>
        <xdr:cNvSpPr/>
      </xdr:nvSpPr>
      <xdr:spPr>
        <a:xfrm rot="5400000">
          <a:off x="3031399" y="4332159"/>
          <a:ext cx="223699" cy="1641231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36632</xdr:colOff>
      <xdr:row>21</xdr:row>
      <xdr:rowOff>219811</xdr:rowOff>
    </xdr:from>
    <xdr:to>
      <xdr:col>16</xdr:col>
      <xdr:colOff>249113</xdr:colOff>
      <xdr:row>22</xdr:row>
      <xdr:rowOff>197828</xdr:rowOff>
    </xdr:to>
    <xdr:sp macro="" textlink="">
      <xdr:nvSpPr>
        <xdr:cNvPr id="13" name="Flowchart: Process 12">
          <a:extLst>
            <a:ext uri="{FF2B5EF4-FFF2-40B4-BE49-F238E27FC236}">
              <a16:creationId xmlns:a16="http://schemas.microsoft.com/office/drawing/2014/main" id="{5684CDF5-90C2-4440-AEAF-68B8A65B7213}"/>
            </a:ext>
          </a:extLst>
        </xdr:cNvPr>
        <xdr:cNvSpPr/>
      </xdr:nvSpPr>
      <xdr:spPr>
        <a:xfrm rot="5400000">
          <a:off x="2912451" y="4421800"/>
          <a:ext cx="219806" cy="1883019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36634</xdr:colOff>
      <xdr:row>22</xdr:row>
      <xdr:rowOff>197827</xdr:rowOff>
    </xdr:from>
    <xdr:to>
      <xdr:col>10</xdr:col>
      <xdr:colOff>248126</xdr:colOff>
      <xdr:row>23</xdr:row>
      <xdr:rowOff>179738</xdr:rowOff>
    </xdr:to>
    <xdr:sp macro="" textlink="">
      <xdr:nvSpPr>
        <xdr:cNvPr id="14" name="Flowchart: Process 13">
          <a:extLst>
            <a:ext uri="{FF2B5EF4-FFF2-40B4-BE49-F238E27FC236}">
              <a16:creationId xmlns:a16="http://schemas.microsoft.com/office/drawing/2014/main" id="{EC5CFD50-A0B6-4E1F-8373-704747DA393F}"/>
            </a:ext>
          </a:extLst>
        </xdr:cNvPr>
        <xdr:cNvSpPr/>
      </xdr:nvSpPr>
      <xdr:spPr>
        <a:xfrm rot="5400000">
          <a:off x="2074742" y="5479316"/>
          <a:ext cx="223699" cy="211492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43961</xdr:colOff>
      <xdr:row>21</xdr:row>
      <xdr:rowOff>14656</xdr:rowOff>
    </xdr:from>
    <xdr:to>
      <xdr:col>8</xdr:col>
      <xdr:colOff>212480</xdr:colOff>
      <xdr:row>21</xdr:row>
      <xdr:rowOff>238355</xdr:rowOff>
    </xdr:to>
    <xdr:sp macro="" textlink="">
      <xdr:nvSpPr>
        <xdr:cNvPr id="16" name="Flowchart: Process 15">
          <a:extLst>
            <a:ext uri="{FF2B5EF4-FFF2-40B4-BE49-F238E27FC236}">
              <a16:creationId xmlns:a16="http://schemas.microsoft.com/office/drawing/2014/main" id="{DB9A59FB-F285-45C1-9BE3-EC257674BC1C}"/>
            </a:ext>
          </a:extLst>
        </xdr:cNvPr>
        <xdr:cNvSpPr/>
      </xdr:nvSpPr>
      <xdr:spPr>
        <a:xfrm rot="5400000">
          <a:off x="851640" y="4240573"/>
          <a:ext cx="223699" cy="1839057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36635</xdr:colOff>
      <xdr:row>22</xdr:row>
      <xdr:rowOff>0</xdr:rowOff>
    </xdr:from>
    <xdr:to>
      <xdr:col>7</xdr:col>
      <xdr:colOff>234462</xdr:colOff>
      <xdr:row>22</xdr:row>
      <xdr:rowOff>223699</xdr:rowOff>
    </xdr:to>
    <xdr:sp macro="" textlink="">
      <xdr:nvSpPr>
        <xdr:cNvPr id="17" name="Flowchart: Process 16">
          <a:extLst>
            <a:ext uri="{FF2B5EF4-FFF2-40B4-BE49-F238E27FC236}">
              <a16:creationId xmlns:a16="http://schemas.microsoft.com/office/drawing/2014/main" id="{AC1432F4-9DB6-4AB2-95DE-833A27C0C8B1}"/>
            </a:ext>
          </a:extLst>
        </xdr:cNvPr>
        <xdr:cNvSpPr/>
      </xdr:nvSpPr>
      <xdr:spPr>
        <a:xfrm rot="5400000">
          <a:off x="719756" y="4592264"/>
          <a:ext cx="223699" cy="1589942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43961</xdr:colOff>
      <xdr:row>18</xdr:row>
      <xdr:rowOff>29308</xdr:rowOff>
    </xdr:from>
    <xdr:to>
      <xdr:col>16</xdr:col>
      <xdr:colOff>205153</xdr:colOff>
      <xdr:row>19</xdr:row>
      <xdr:rowOff>11219</xdr:rowOff>
    </xdr:to>
    <xdr:sp macro="" textlink="">
      <xdr:nvSpPr>
        <xdr:cNvPr id="19" name="Flowchart: Process 18">
          <a:extLst>
            <a:ext uri="{FF2B5EF4-FFF2-40B4-BE49-F238E27FC236}">
              <a16:creationId xmlns:a16="http://schemas.microsoft.com/office/drawing/2014/main" id="{9A629D30-26CA-46EC-95F6-5C6122310D21}"/>
            </a:ext>
          </a:extLst>
        </xdr:cNvPr>
        <xdr:cNvSpPr/>
      </xdr:nvSpPr>
      <xdr:spPr>
        <a:xfrm rot="5400000">
          <a:off x="3727457" y="4368793"/>
          <a:ext cx="223699" cy="161192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7327</xdr:colOff>
      <xdr:row>18</xdr:row>
      <xdr:rowOff>29308</xdr:rowOff>
    </xdr:from>
    <xdr:to>
      <xdr:col>16</xdr:col>
      <xdr:colOff>236855</xdr:colOff>
      <xdr:row>19</xdr:row>
      <xdr:rowOff>5661</xdr:rowOff>
    </xdr:to>
    <xdr:sp macro="" textlink="">
      <xdr:nvSpPr>
        <xdr:cNvPr id="20" name="Flowchart: Process 19">
          <a:extLst>
            <a:ext uri="{FF2B5EF4-FFF2-40B4-BE49-F238E27FC236}">
              <a16:creationId xmlns:a16="http://schemas.microsoft.com/office/drawing/2014/main" id="{3C325C7A-65E3-4FA9-9070-5A9F87E3F369}"/>
            </a:ext>
          </a:extLst>
        </xdr:cNvPr>
        <xdr:cNvSpPr/>
      </xdr:nvSpPr>
      <xdr:spPr>
        <a:xfrm rot="5400000">
          <a:off x="3727770" y="4331846"/>
          <a:ext cx="218141" cy="229528"/>
        </a:xfrm>
        <a:prstGeom prst="flowChartProcess">
          <a:avLst/>
        </a:prstGeom>
        <a:solidFill>
          <a:schemeClr val="accent1">
            <a:lumMod val="75000"/>
            <a:alpha val="3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23</xdr:col>
      <xdr:colOff>73269</xdr:colOff>
      <xdr:row>19</xdr:row>
      <xdr:rowOff>14657</xdr:rowOff>
    </xdr:from>
    <xdr:to>
      <xdr:col>24</xdr:col>
      <xdr:colOff>249117</xdr:colOff>
      <xdr:row>19</xdr:row>
      <xdr:rowOff>232798</xdr:rowOff>
    </xdr:to>
    <xdr:sp macro="" textlink="">
      <xdr:nvSpPr>
        <xdr:cNvPr id="22" name="Flowchart: Process 21">
          <a:extLst>
            <a:ext uri="{FF2B5EF4-FFF2-40B4-BE49-F238E27FC236}">
              <a16:creationId xmlns:a16="http://schemas.microsoft.com/office/drawing/2014/main" id="{A475D9C0-8CFD-469E-8BC1-615DCDCCDA3B}"/>
            </a:ext>
          </a:extLst>
        </xdr:cNvPr>
        <xdr:cNvSpPr/>
      </xdr:nvSpPr>
      <xdr:spPr>
        <a:xfrm rot="5400000" flipV="1">
          <a:off x="5737815" y="4417303"/>
          <a:ext cx="218141" cy="512887"/>
        </a:xfrm>
        <a:prstGeom prst="flowChartProcess">
          <a:avLst/>
        </a:prstGeom>
        <a:solidFill>
          <a:schemeClr val="accent1">
            <a:lumMod val="75000"/>
            <a:alpha val="3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51287</xdr:colOff>
      <xdr:row>20</xdr:row>
      <xdr:rowOff>21983</xdr:rowOff>
    </xdr:from>
    <xdr:to>
      <xdr:col>24</xdr:col>
      <xdr:colOff>263768</xdr:colOff>
      <xdr:row>20</xdr:row>
      <xdr:rowOff>240124</xdr:rowOff>
    </xdr:to>
    <xdr:sp macro="" textlink="">
      <xdr:nvSpPr>
        <xdr:cNvPr id="24" name="Flowchart: Process 23">
          <a:extLst>
            <a:ext uri="{FF2B5EF4-FFF2-40B4-BE49-F238E27FC236}">
              <a16:creationId xmlns:a16="http://schemas.microsoft.com/office/drawing/2014/main" id="{249D1477-1E70-4218-96B3-61BCC0796A44}"/>
            </a:ext>
          </a:extLst>
        </xdr:cNvPr>
        <xdr:cNvSpPr/>
      </xdr:nvSpPr>
      <xdr:spPr>
        <a:xfrm rot="5400000">
          <a:off x="5038092" y="3952044"/>
          <a:ext cx="218141" cy="1941635"/>
        </a:xfrm>
        <a:prstGeom prst="flowChartProcess">
          <a:avLst/>
        </a:prstGeom>
        <a:solidFill>
          <a:schemeClr val="accent1">
            <a:lumMod val="75000"/>
            <a:alpha val="3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43960</xdr:colOff>
      <xdr:row>19</xdr:row>
      <xdr:rowOff>36637</xdr:rowOff>
    </xdr:from>
    <xdr:to>
      <xdr:col>16</xdr:col>
      <xdr:colOff>256441</xdr:colOff>
      <xdr:row>19</xdr:row>
      <xdr:rowOff>234462</xdr:rowOff>
    </xdr:to>
    <xdr:sp macro="" textlink="">
      <xdr:nvSpPr>
        <xdr:cNvPr id="25" name="Flowchart: Process 24">
          <a:extLst>
            <a:ext uri="{FF2B5EF4-FFF2-40B4-BE49-F238E27FC236}">
              <a16:creationId xmlns:a16="http://schemas.microsoft.com/office/drawing/2014/main" id="{D41A813D-D4EB-4507-BC6B-9C6438422174}"/>
            </a:ext>
          </a:extLst>
        </xdr:cNvPr>
        <xdr:cNvSpPr/>
      </xdr:nvSpPr>
      <xdr:spPr>
        <a:xfrm rot="5400000" flipH="1">
          <a:off x="2930769" y="3744059"/>
          <a:ext cx="197825" cy="1883019"/>
        </a:xfrm>
        <a:prstGeom prst="flowChartProcess">
          <a:avLst/>
        </a:prstGeom>
        <a:solidFill>
          <a:schemeClr val="accent1">
            <a:lumMod val="75000"/>
            <a:alpha val="3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36634</xdr:colOff>
      <xdr:row>20</xdr:row>
      <xdr:rowOff>29306</xdr:rowOff>
    </xdr:from>
    <xdr:to>
      <xdr:col>15</xdr:col>
      <xdr:colOff>249114</xdr:colOff>
      <xdr:row>20</xdr:row>
      <xdr:rowOff>227131</xdr:rowOff>
    </xdr:to>
    <xdr:sp macro="" textlink="">
      <xdr:nvSpPr>
        <xdr:cNvPr id="26" name="Flowchart: Process 25">
          <a:extLst>
            <a:ext uri="{FF2B5EF4-FFF2-40B4-BE49-F238E27FC236}">
              <a16:creationId xmlns:a16="http://schemas.microsoft.com/office/drawing/2014/main" id="{4184D7B8-3FE3-4B06-B667-7E9CE0DE0500}"/>
            </a:ext>
          </a:extLst>
        </xdr:cNvPr>
        <xdr:cNvSpPr/>
      </xdr:nvSpPr>
      <xdr:spPr>
        <a:xfrm rot="5400000" flipH="1">
          <a:off x="2784231" y="4117729"/>
          <a:ext cx="197825" cy="1604595"/>
        </a:xfrm>
        <a:prstGeom prst="flowChartProcess">
          <a:avLst/>
        </a:prstGeom>
        <a:solidFill>
          <a:schemeClr val="accent1">
            <a:lumMod val="75000"/>
            <a:alpha val="3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7327</xdr:colOff>
      <xdr:row>21</xdr:row>
      <xdr:rowOff>241787</xdr:rowOff>
    </xdr:from>
    <xdr:to>
      <xdr:col>7</xdr:col>
      <xdr:colOff>241789</xdr:colOff>
      <xdr:row>22</xdr:row>
      <xdr:rowOff>197823</xdr:rowOff>
    </xdr:to>
    <xdr:sp macro="" textlink="">
      <xdr:nvSpPr>
        <xdr:cNvPr id="15" name="Flowchart: Process 14">
          <a:extLst>
            <a:ext uri="{FF2B5EF4-FFF2-40B4-BE49-F238E27FC236}">
              <a16:creationId xmlns:a16="http://schemas.microsoft.com/office/drawing/2014/main" id="{37B4F2AD-D14D-44A1-A9DB-CC83C6B0B571}"/>
            </a:ext>
          </a:extLst>
        </xdr:cNvPr>
        <xdr:cNvSpPr/>
      </xdr:nvSpPr>
      <xdr:spPr>
        <a:xfrm rot="5400000" flipH="1">
          <a:off x="860914" y="4700219"/>
          <a:ext cx="197825" cy="1348154"/>
        </a:xfrm>
        <a:prstGeom prst="flowChartProcess">
          <a:avLst/>
        </a:prstGeom>
        <a:solidFill>
          <a:schemeClr val="accent1">
            <a:lumMod val="75000"/>
            <a:alpha val="3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17584</xdr:colOff>
      <xdr:row>21</xdr:row>
      <xdr:rowOff>222740</xdr:rowOff>
    </xdr:from>
    <xdr:to>
      <xdr:col>21</xdr:col>
      <xdr:colOff>252047</xdr:colOff>
      <xdr:row>22</xdr:row>
      <xdr:rowOff>229321</xdr:rowOff>
    </xdr:to>
    <xdr:sp macro="" textlink="">
      <xdr:nvSpPr>
        <xdr:cNvPr id="18" name="Flowchart: Process 17">
          <a:extLst>
            <a:ext uri="{FF2B5EF4-FFF2-40B4-BE49-F238E27FC236}">
              <a16:creationId xmlns:a16="http://schemas.microsoft.com/office/drawing/2014/main" id="{12F3F6AE-839D-4F60-A070-23700B2B8B39}"/>
            </a:ext>
          </a:extLst>
        </xdr:cNvPr>
        <xdr:cNvSpPr/>
      </xdr:nvSpPr>
      <xdr:spPr>
        <a:xfrm rot="5400000">
          <a:off x="4556986" y="4891815"/>
          <a:ext cx="241043" cy="773724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228600</xdr:colOff>
      <xdr:row>26</xdr:row>
      <xdr:rowOff>5862</xdr:rowOff>
    </xdr:from>
    <xdr:to>
      <xdr:col>8</xdr:col>
      <xdr:colOff>193431</xdr:colOff>
      <xdr:row>27</xdr:row>
      <xdr:rowOff>12444</xdr:rowOff>
    </xdr:to>
    <xdr:sp macro="" textlink="">
      <xdr:nvSpPr>
        <xdr:cNvPr id="21" name="Flowchart: Process 20">
          <a:extLst>
            <a:ext uri="{FF2B5EF4-FFF2-40B4-BE49-F238E27FC236}">
              <a16:creationId xmlns:a16="http://schemas.microsoft.com/office/drawing/2014/main" id="{D7425E84-D65A-4426-8D28-10CDF973C7CC}"/>
            </a:ext>
          </a:extLst>
        </xdr:cNvPr>
        <xdr:cNvSpPr/>
      </xdr:nvSpPr>
      <xdr:spPr>
        <a:xfrm rot="5400000">
          <a:off x="1303832" y="5876553"/>
          <a:ext cx="241043" cy="773724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0</xdr:colOff>
      <xdr:row>27</xdr:row>
      <xdr:rowOff>23449</xdr:rowOff>
    </xdr:from>
    <xdr:to>
      <xdr:col>8</xdr:col>
      <xdr:colOff>187569</xdr:colOff>
      <xdr:row>28</xdr:row>
      <xdr:rowOff>30030</xdr:rowOff>
    </xdr:to>
    <xdr:sp macro="" textlink="">
      <xdr:nvSpPr>
        <xdr:cNvPr id="27" name="Flowchart: Process 26">
          <a:extLst>
            <a:ext uri="{FF2B5EF4-FFF2-40B4-BE49-F238E27FC236}">
              <a16:creationId xmlns:a16="http://schemas.microsoft.com/office/drawing/2014/main" id="{86214E1D-E32C-4414-A923-EB010F3A12A2}"/>
            </a:ext>
          </a:extLst>
        </xdr:cNvPr>
        <xdr:cNvSpPr/>
      </xdr:nvSpPr>
      <xdr:spPr>
        <a:xfrm rot="5400000">
          <a:off x="782155" y="5612786"/>
          <a:ext cx="241043" cy="1805354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0</xdr:colOff>
      <xdr:row>28</xdr:row>
      <xdr:rowOff>17587</xdr:rowOff>
    </xdr:from>
    <xdr:to>
      <xdr:col>2</xdr:col>
      <xdr:colOff>246185</xdr:colOff>
      <xdr:row>29</xdr:row>
      <xdr:rowOff>24169</xdr:rowOff>
    </xdr:to>
    <xdr:sp macro="" textlink="">
      <xdr:nvSpPr>
        <xdr:cNvPr id="29" name="Flowchart: Process 28">
          <a:extLst>
            <a:ext uri="{FF2B5EF4-FFF2-40B4-BE49-F238E27FC236}">
              <a16:creationId xmlns:a16="http://schemas.microsoft.com/office/drawing/2014/main" id="{5FA7E327-4217-4130-A0AA-149CF84A711A}"/>
            </a:ext>
          </a:extLst>
        </xdr:cNvPr>
        <xdr:cNvSpPr/>
      </xdr:nvSpPr>
      <xdr:spPr>
        <a:xfrm rot="5400000">
          <a:off x="2571" y="6620970"/>
          <a:ext cx="241043" cy="246185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43961</xdr:colOff>
      <xdr:row>28</xdr:row>
      <xdr:rowOff>219808</xdr:rowOff>
    </xdr:from>
    <xdr:to>
      <xdr:col>8</xdr:col>
      <xdr:colOff>249115</xdr:colOff>
      <xdr:row>29</xdr:row>
      <xdr:rowOff>226388</xdr:rowOff>
    </xdr:to>
    <xdr:sp macro="" textlink="">
      <xdr:nvSpPr>
        <xdr:cNvPr id="23" name="Flowchart: Process 22">
          <a:extLst>
            <a:ext uri="{FF2B5EF4-FFF2-40B4-BE49-F238E27FC236}">
              <a16:creationId xmlns:a16="http://schemas.microsoft.com/office/drawing/2014/main" id="{93F29174-1D84-49E3-A20D-60D19D34FD9A}"/>
            </a:ext>
          </a:extLst>
        </xdr:cNvPr>
        <xdr:cNvSpPr/>
      </xdr:nvSpPr>
      <xdr:spPr>
        <a:xfrm rot="5400000">
          <a:off x="996834" y="6293454"/>
          <a:ext cx="248369" cy="1597269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8</xdr:col>
      <xdr:colOff>249115</xdr:colOff>
      <xdr:row>31</xdr:row>
      <xdr:rowOff>6580</xdr:rowOff>
    </xdr:to>
    <xdr:sp macro="" textlink="">
      <xdr:nvSpPr>
        <xdr:cNvPr id="28" name="Flowchart: Process 27">
          <a:extLst>
            <a:ext uri="{FF2B5EF4-FFF2-40B4-BE49-F238E27FC236}">
              <a16:creationId xmlns:a16="http://schemas.microsoft.com/office/drawing/2014/main" id="{6016E6F0-0E0C-4840-B679-C80911737935}"/>
            </a:ext>
          </a:extLst>
        </xdr:cNvPr>
        <xdr:cNvSpPr/>
      </xdr:nvSpPr>
      <xdr:spPr>
        <a:xfrm rot="5400000">
          <a:off x="835642" y="6396031"/>
          <a:ext cx="248369" cy="1919653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36634</xdr:colOff>
      <xdr:row>26</xdr:row>
      <xdr:rowOff>234462</xdr:rowOff>
    </xdr:from>
    <xdr:to>
      <xdr:col>10</xdr:col>
      <xdr:colOff>241787</xdr:colOff>
      <xdr:row>27</xdr:row>
      <xdr:rowOff>241042</xdr:rowOff>
    </xdr:to>
    <xdr:sp macro="" textlink="">
      <xdr:nvSpPr>
        <xdr:cNvPr id="30" name="Flowchart: Process 29">
          <a:extLst>
            <a:ext uri="{FF2B5EF4-FFF2-40B4-BE49-F238E27FC236}">
              <a16:creationId xmlns:a16="http://schemas.microsoft.com/office/drawing/2014/main" id="{BE29832D-AC34-4ED4-845B-E2FF07526EE2}"/>
            </a:ext>
          </a:extLst>
        </xdr:cNvPr>
        <xdr:cNvSpPr/>
      </xdr:nvSpPr>
      <xdr:spPr>
        <a:xfrm rot="5400000">
          <a:off x="2059238" y="6520589"/>
          <a:ext cx="248369" cy="205153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73269</xdr:colOff>
      <xdr:row>18</xdr:row>
      <xdr:rowOff>21981</xdr:rowOff>
    </xdr:from>
    <xdr:to>
      <xdr:col>24</xdr:col>
      <xdr:colOff>263769</xdr:colOff>
      <xdr:row>19</xdr:row>
      <xdr:rowOff>28562</xdr:rowOff>
    </xdr:to>
    <xdr:sp macro="" textlink="">
      <xdr:nvSpPr>
        <xdr:cNvPr id="31" name="Flowchart: Process 30">
          <a:extLst>
            <a:ext uri="{FF2B5EF4-FFF2-40B4-BE49-F238E27FC236}">
              <a16:creationId xmlns:a16="http://schemas.microsoft.com/office/drawing/2014/main" id="{6C55C356-C98A-4328-B962-3DF9A24C8C09}"/>
            </a:ext>
          </a:extLst>
        </xdr:cNvPr>
        <xdr:cNvSpPr/>
      </xdr:nvSpPr>
      <xdr:spPr>
        <a:xfrm rot="5400000">
          <a:off x="5312392" y="3772993"/>
          <a:ext cx="248369" cy="1362808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36634</xdr:colOff>
      <xdr:row>19</xdr:row>
      <xdr:rowOff>21981</xdr:rowOff>
    </xdr:from>
    <xdr:to>
      <xdr:col>23</xdr:col>
      <xdr:colOff>36634</xdr:colOff>
      <xdr:row>20</xdr:row>
      <xdr:rowOff>28561</xdr:rowOff>
    </xdr:to>
    <xdr:sp macro="" textlink="">
      <xdr:nvSpPr>
        <xdr:cNvPr id="96" name="Flowchart: Process 95">
          <a:extLst>
            <a:ext uri="{FF2B5EF4-FFF2-40B4-BE49-F238E27FC236}">
              <a16:creationId xmlns:a16="http://schemas.microsoft.com/office/drawing/2014/main" id="{08BE9EDA-49F3-4F15-B5BE-0D7FEE7C40DA}"/>
            </a:ext>
          </a:extLst>
        </xdr:cNvPr>
        <xdr:cNvSpPr/>
      </xdr:nvSpPr>
      <xdr:spPr>
        <a:xfrm rot="5400000">
          <a:off x="4733565" y="4000127"/>
          <a:ext cx="248369" cy="1392115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271097</xdr:colOff>
      <xdr:row>22</xdr:row>
      <xdr:rowOff>219808</xdr:rowOff>
    </xdr:from>
    <xdr:to>
      <xdr:col>11</xdr:col>
      <xdr:colOff>271096</xdr:colOff>
      <xdr:row>23</xdr:row>
      <xdr:rowOff>226389</xdr:rowOff>
    </xdr:to>
    <xdr:sp macro="" textlink="">
      <xdr:nvSpPr>
        <xdr:cNvPr id="98" name="Flowchart: Process 97">
          <a:extLst>
            <a:ext uri="{FF2B5EF4-FFF2-40B4-BE49-F238E27FC236}">
              <a16:creationId xmlns:a16="http://schemas.microsoft.com/office/drawing/2014/main" id="{A8CF3440-8F27-4A3D-9B41-D799435C7AB7}"/>
            </a:ext>
          </a:extLst>
        </xdr:cNvPr>
        <xdr:cNvSpPr/>
      </xdr:nvSpPr>
      <xdr:spPr>
        <a:xfrm rot="5400000">
          <a:off x="2330335" y="5480167"/>
          <a:ext cx="248369" cy="278422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29308</xdr:colOff>
      <xdr:row>28</xdr:row>
      <xdr:rowOff>7327</xdr:rowOff>
    </xdr:from>
    <xdr:to>
      <xdr:col>8</xdr:col>
      <xdr:colOff>234462</xdr:colOff>
      <xdr:row>29</xdr:row>
      <xdr:rowOff>13907</xdr:rowOff>
    </xdr:to>
    <xdr:sp macro="" textlink="">
      <xdr:nvSpPr>
        <xdr:cNvPr id="104" name="Flowchart: Process 103">
          <a:extLst>
            <a:ext uri="{FF2B5EF4-FFF2-40B4-BE49-F238E27FC236}">
              <a16:creationId xmlns:a16="http://schemas.microsoft.com/office/drawing/2014/main" id="{A43B0C66-5CAD-48C1-9FA3-8B387DC2920B}"/>
            </a:ext>
          </a:extLst>
        </xdr:cNvPr>
        <xdr:cNvSpPr/>
      </xdr:nvSpPr>
      <xdr:spPr>
        <a:xfrm rot="5400000">
          <a:off x="982181" y="6080973"/>
          <a:ext cx="248369" cy="1597269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0</xdr:colOff>
      <xdr:row>29</xdr:row>
      <xdr:rowOff>14654</xdr:rowOff>
    </xdr:from>
    <xdr:to>
      <xdr:col>2</xdr:col>
      <xdr:colOff>241788</xdr:colOff>
      <xdr:row>30</xdr:row>
      <xdr:rowOff>21235</xdr:rowOff>
    </xdr:to>
    <xdr:sp macro="" textlink="">
      <xdr:nvSpPr>
        <xdr:cNvPr id="105" name="Flowchart: Process 104">
          <a:extLst>
            <a:ext uri="{FF2B5EF4-FFF2-40B4-BE49-F238E27FC236}">
              <a16:creationId xmlns:a16="http://schemas.microsoft.com/office/drawing/2014/main" id="{0B323C44-5A65-4A18-8DCD-190AA7AE994A}"/>
            </a:ext>
          </a:extLst>
        </xdr:cNvPr>
        <xdr:cNvSpPr/>
      </xdr:nvSpPr>
      <xdr:spPr>
        <a:xfrm rot="5400000">
          <a:off x="-3291" y="7007830"/>
          <a:ext cx="248369" cy="241788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43961</xdr:colOff>
      <xdr:row>28</xdr:row>
      <xdr:rowOff>0</xdr:rowOff>
    </xdr:from>
    <xdr:to>
      <xdr:col>16</xdr:col>
      <xdr:colOff>249115</xdr:colOff>
      <xdr:row>29</xdr:row>
      <xdr:rowOff>6580</xdr:rowOff>
    </xdr:to>
    <xdr:sp macro="" textlink="">
      <xdr:nvSpPr>
        <xdr:cNvPr id="106" name="Flowchart: Process 105">
          <a:extLst>
            <a:ext uri="{FF2B5EF4-FFF2-40B4-BE49-F238E27FC236}">
              <a16:creationId xmlns:a16="http://schemas.microsoft.com/office/drawing/2014/main" id="{14FAB1F0-DE05-4956-8E3D-2326323D05DE}"/>
            </a:ext>
          </a:extLst>
        </xdr:cNvPr>
        <xdr:cNvSpPr/>
      </xdr:nvSpPr>
      <xdr:spPr>
        <a:xfrm rot="5400000">
          <a:off x="3041046" y="6073646"/>
          <a:ext cx="248369" cy="1597269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7327</xdr:colOff>
      <xdr:row>28</xdr:row>
      <xdr:rowOff>234462</xdr:rowOff>
    </xdr:from>
    <xdr:to>
      <xdr:col>16</xdr:col>
      <xdr:colOff>256442</xdr:colOff>
      <xdr:row>29</xdr:row>
      <xdr:rowOff>241042</xdr:rowOff>
    </xdr:to>
    <xdr:sp macro="" textlink="">
      <xdr:nvSpPr>
        <xdr:cNvPr id="107" name="Flowchart: Process 106">
          <a:extLst>
            <a:ext uri="{FF2B5EF4-FFF2-40B4-BE49-F238E27FC236}">
              <a16:creationId xmlns:a16="http://schemas.microsoft.com/office/drawing/2014/main" id="{E3A9F3D5-F32F-45FE-B68E-8C84A6B03894}"/>
            </a:ext>
          </a:extLst>
        </xdr:cNvPr>
        <xdr:cNvSpPr/>
      </xdr:nvSpPr>
      <xdr:spPr>
        <a:xfrm rot="5400000">
          <a:off x="2887181" y="6146916"/>
          <a:ext cx="248369" cy="1919653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7325</xdr:colOff>
      <xdr:row>29</xdr:row>
      <xdr:rowOff>227134</xdr:rowOff>
    </xdr:from>
    <xdr:to>
      <xdr:col>11</xdr:col>
      <xdr:colOff>256441</xdr:colOff>
      <xdr:row>30</xdr:row>
      <xdr:rowOff>233715</xdr:rowOff>
    </xdr:to>
    <xdr:sp macro="" textlink="">
      <xdr:nvSpPr>
        <xdr:cNvPr id="109" name="Flowchart: Process 108">
          <a:extLst>
            <a:ext uri="{FF2B5EF4-FFF2-40B4-BE49-F238E27FC236}">
              <a16:creationId xmlns:a16="http://schemas.microsoft.com/office/drawing/2014/main" id="{0042BB1B-A4B9-45BE-92CC-096A5B747C0C}"/>
            </a:ext>
          </a:extLst>
        </xdr:cNvPr>
        <xdr:cNvSpPr/>
      </xdr:nvSpPr>
      <xdr:spPr>
        <a:xfrm rot="5400000">
          <a:off x="2191122" y="7077434"/>
          <a:ext cx="248369" cy="527539"/>
        </a:xfrm>
        <a:prstGeom prst="flowChartProcess">
          <a:avLst/>
        </a:prstGeom>
        <a:solidFill>
          <a:schemeClr val="tx1">
            <a:alpha val="30000"/>
          </a:schemeClr>
        </a:solidFill>
        <a:ln w="381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24</xdr:col>
      <xdr:colOff>58615</xdr:colOff>
      <xdr:row>19</xdr:row>
      <xdr:rowOff>23446</xdr:rowOff>
    </xdr:from>
    <xdr:to>
      <xdr:col>24</xdr:col>
      <xdr:colOff>261315</xdr:colOff>
      <xdr:row>20</xdr:row>
      <xdr:rowOff>9752</xdr:rowOff>
    </xdr:to>
    <xdr:sp macro="" textlink="">
      <xdr:nvSpPr>
        <xdr:cNvPr id="97" name="Flowchart: Process 96">
          <a:extLst>
            <a:ext uri="{FF2B5EF4-FFF2-40B4-BE49-F238E27FC236}">
              <a16:creationId xmlns:a16="http://schemas.microsoft.com/office/drawing/2014/main" id="{58789847-E02A-4555-AD13-D404B2D434CA}"/>
            </a:ext>
          </a:extLst>
        </xdr:cNvPr>
        <xdr:cNvSpPr/>
      </xdr:nvSpPr>
      <xdr:spPr>
        <a:xfrm rot="5400000">
          <a:off x="5729412" y="4498972"/>
          <a:ext cx="220768" cy="202700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35169</xdr:colOff>
      <xdr:row>20</xdr:row>
      <xdr:rowOff>29308</xdr:rowOff>
    </xdr:from>
    <xdr:to>
      <xdr:col>24</xdr:col>
      <xdr:colOff>234461</xdr:colOff>
      <xdr:row>21</xdr:row>
      <xdr:rowOff>15615</xdr:rowOff>
    </xdr:to>
    <xdr:sp macro="" textlink="">
      <xdr:nvSpPr>
        <xdr:cNvPr id="99" name="Flowchart: Process 98">
          <a:extLst>
            <a:ext uri="{FF2B5EF4-FFF2-40B4-BE49-F238E27FC236}">
              <a16:creationId xmlns:a16="http://schemas.microsoft.com/office/drawing/2014/main" id="{498E7BC7-D525-4817-8D7C-4D0790DC5628}"/>
            </a:ext>
          </a:extLst>
        </xdr:cNvPr>
        <xdr:cNvSpPr/>
      </xdr:nvSpPr>
      <xdr:spPr>
        <a:xfrm rot="5400000">
          <a:off x="4866062" y="3902800"/>
          <a:ext cx="220768" cy="1875692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24</xdr:col>
      <xdr:colOff>23447</xdr:colOff>
      <xdr:row>19</xdr:row>
      <xdr:rowOff>29309</xdr:rowOff>
    </xdr:from>
    <xdr:to>
      <xdr:col>24</xdr:col>
      <xdr:colOff>215262</xdr:colOff>
      <xdr:row>20</xdr:row>
      <xdr:rowOff>8812</xdr:rowOff>
    </xdr:to>
    <xdr:sp macro="" textlink="">
      <xdr:nvSpPr>
        <xdr:cNvPr id="110" name="Flowchart: Process 109">
          <a:extLst>
            <a:ext uri="{FF2B5EF4-FFF2-40B4-BE49-F238E27FC236}">
              <a16:creationId xmlns:a16="http://schemas.microsoft.com/office/drawing/2014/main" id="{D7FE196D-1AC1-4005-805D-5DCF683F4A3C}"/>
            </a:ext>
          </a:extLst>
        </xdr:cNvPr>
        <xdr:cNvSpPr/>
      </xdr:nvSpPr>
      <xdr:spPr>
        <a:xfrm rot="5400000">
          <a:off x="5692203" y="4506876"/>
          <a:ext cx="213965" cy="191815"/>
        </a:xfrm>
        <a:prstGeom prst="flowChartProcess">
          <a:avLst/>
        </a:prstGeom>
        <a:solidFill>
          <a:schemeClr val="accent2">
            <a:lumMod val="75000"/>
            <a:alpha val="30000"/>
          </a:schemeClr>
        </a:solidFill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11721</xdr:colOff>
      <xdr:row>20</xdr:row>
      <xdr:rowOff>35169</xdr:rowOff>
    </xdr:from>
    <xdr:to>
      <xdr:col>28</xdr:col>
      <xdr:colOff>41029</xdr:colOff>
      <xdr:row>21</xdr:row>
      <xdr:rowOff>14673</xdr:rowOff>
    </xdr:to>
    <xdr:sp macro="" textlink="">
      <xdr:nvSpPr>
        <xdr:cNvPr id="111" name="Flowchart: Process 110">
          <a:extLst>
            <a:ext uri="{FF2B5EF4-FFF2-40B4-BE49-F238E27FC236}">
              <a16:creationId xmlns:a16="http://schemas.microsoft.com/office/drawing/2014/main" id="{C558D520-71DC-4CC8-A5F1-8D1F45B41B0F}"/>
            </a:ext>
          </a:extLst>
        </xdr:cNvPr>
        <xdr:cNvSpPr/>
      </xdr:nvSpPr>
      <xdr:spPr>
        <a:xfrm rot="5400000">
          <a:off x="4895839" y="3855436"/>
          <a:ext cx="213965" cy="1975339"/>
        </a:xfrm>
        <a:prstGeom prst="flowChartProcess">
          <a:avLst/>
        </a:prstGeom>
        <a:solidFill>
          <a:schemeClr val="accent2">
            <a:lumMod val="75000"/>
            <a:alpha val="30000"/>
          </a:schemeClr>
        </a:solidFill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234462</xdr:colOff>
      <xdr:row>27</xdr:row>
      <xdr:rowOff>11724</xdr:rowOff>
    </xdr:from>
    <xdr:to>
      <xdr:col>16</xdr:col>
      <xdr:colOff>228600</xdr:colOff>
      <xdr:row>27</xdr:row>
      <xdr:rowOff>224203</xdr:rowOff>
    </xdr:to>
    <xdr:sp macro="" textlink="">
      <xdr:nvSpPr>
        <xdr:cNvPr id="112" name="Flowchart: Process 111">
          <a:extLst>
            <a:ext uri="{FF2B5EF4-FFF2-40B4-BE49-F238E27FC236}">
              <a16:creationId xmlns:a16="http://schemas.microsoft.com/office/drawing/2014/main" id="{0EDEAF1B-F9DC-4634-80F6-D329DD729265}"/>
            </a:ext>
          </a:extLst>
        </xdr:cNvPr>
        <xdr:cNvSpPr/>
      </xdr:nvSpPr>
      <xdr:spPr>
        <a:xfrm rot="5400000">
          <a:off x="2921245" y="5683495"/>
          <a:ext cx="212479" cy="1611922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111369</xdr:colOff>
      <xdr:row>27</xdr:row>
      <xdr:rowOff>228600</xdr:rowOff>
    </xdr:from>
    <xdr:to>
      <xdr:col>11</xdr:col>
      <xdr:colOff>23446</xdr:colOff>
      <xdr:row>28</xdr:row>
      <xdr:rowOff>206617</xdr:rowOff>
    </xdr:to>
    <xdr:sp macro="" textlink="">
      <xdr:nvSpPr>
        <xdr:cNvPr id="113" name="Flowchart: Process 112">
          <a:extLst>
            <a:ext uri="{FF2B5EF4-FFF2-40B4-BE49-F238E27FC236}">
              <a16:creationId xmlns:a16="http://schemas.microsoft.com/office/drawing/2014/main" id="{2A01F7C7-4900-4CF2-9DD1-037987BE4F5B}"/>
            </a:ext>
          </a:extLst>
        </xdr:cNvPr>
        <xdr:cNvSpPr/>
      </xdr:nvSpPr>
      <xdr:spPr>
        <a:xfrm rot="5400000">
          <a:off x="2021498" y="6553932"/>
          <a:ext cx="212479" cy="304800"/>
        </a:xfrm>
        <a:prstGeom prst="flowChartProcess">
          <a:avLst/>
        </a:prstGeom>
        <a:solidFill>
          <a:srgbClr val="FF0000">
            <a:alpha val="3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35169</xdr:colOff>
      <xdr:row>27</xdr:row>
      <xdr:rowOff>5862</xdr:rowOff>
    </xdr:from>
    <xdr:to>
      <xdr:col>16</xdr:col>
      <xdr:colOff>252045</xdr:colOff>
      <xdr:row>27</xdr:row>
      <xdr:rowOff>219827</xdr:rowOff>
    </xdr:to>
    <xdr:sp macro="" textlink="">
      <xdr:nvSpPr>
        <xdr:cNvPr id="114" name="Flowchart: Process 113">
          <a:extLst>
            <a:ext uri="{FF2B5EF4-FFF2-40B4-BE49-F238E27FC236}">
              <a16:creationId xmlns:a16="http://schemas.microsoft.com/office/drawing/2014/main" id="{9E975DAE-655F-41F8-94B8-B9C6E1FB825B}"/>
            </a:ext>
          </a:extLst>
        </xdr:cNvPr>
        <xdr:cNvSpPr/>
      </xdr:nvSpPr>
      <xdr:spPr>
        <a:xfrm rot="5400000">
          <a:off x="2967393" y="5701822"/>
          <a:ext cx="213965" cy="1565030"/>
        </a:xfrm>
        <a:prstGeom prst="flowChartProcess">
          <a:avLst/>
        </a:prstGeom>
        <a:solidFill>
          <a:schemeClr val="accent2">
            <a:lumMod val="75000"/>
            <a:alpha val="30000"/>
          </a:schemeClr>
        </a:solidFill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17584</xdr:colOff>
      <xdr:row>28</xdr:row>
      <xdr:rowOff>5862</xdr:rowOff>
    </xdr:from>
    <xdr:to>
      <xdr:col>10</xdr:col>
      <xdr:colOff>234460</xdr:colOff>
      <xdr:row>28</xdr:row>
      <xdr:rowOff>219827</xdr:rowOff>
    </xdr:to>
    <xdr:sp macro="" textlink="">
      <xdr:nvSpPr>
        <xdr:cNvPr id="115" name="Flowchart: Process 114">
          <a:extLst>
            <a:ext uri="{FF2B5EF4-FFF2-40B4-BE49-F238E27FC236}">
              <a16:creationId xmlns:a16="http://schemas.microsoft.com/office/drawing/2014/main" id="{95F0DB8D-591D-43CE-910D-0528B3B9D526}"/>
            </a:ext>
          </a:extLst>
        </xdr:cNvPr>
        <xdr:cNvSpPr/>
      </xdr:nvSpPr>
      <xdr:spPr>
        <a:xfrm rot="5400000">
          <a:off x="2006101" y="6610361"/>
          <a:ext cx="213965" cy="216876"/>
        </a:xfrm>
        <a:prstGeom prst="flowChartProcess">
          <a:avLst/>
        </a:prstGeom>
        <a:solidFill>
          <a:schemeClr val="accent2">
            <a:lumMod val="75000"/>
            <a:alpha val="30000"/>
          </a:schemeClr>
        </a:solidFill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4A30-8EDA-4EA9-BD8B-C505ECA69BD6}">
  <dimension ref="A1:AA63"/>
  <sheetViews>
    <sheetView showGridLines="0" tabSelected="1" topLeftCell="C6" zoomScale="130" zoomScaleNormal="130" workbookViewId="0">
      <selection activeCell="AE28" sqref="AE28"/>
    </sheetView>
  </sheetViews>
  <sheetFormatPr defaultColWidth="7.08984375" defaultRowHeight="13.8" x14ac:dyDescent="0.3"/>
  <cols>
    <col min="1" max="1" width="3" style="3" hidden="1" customWidth="1"/>
    <col min="2" max="2" width="2.6328125" style="3" hidden="1" customWidth="1"/>
    <col min="3" max="8" width="3.1796875" style="3" customWidth="1"/>
    <col min="9" max="9" width="2.90625" style="3" customWidth="1"/>
    <col min="10" max="10" width="1.453125" style="3" customWidth="1"/>
    <col min="11" max="17" width="3.1796875" style="3" customWidth="1"/>
    <col min="18" max="18" width="1.54296875" style="3" customWidth="1"/>
    <col min="19" max="23" width="3.1796875" style="3" customWidth="1"/>
    <col min="24" max="24" width="3.90625" style="3" customWidth="1"/>
    <col min="25" max="25" width="3.1796875" style="3" customWidth="1"/>
    <col min="26" max="26" width="2.6328125" style="3" hidden="1" customWidth="1"/>
    <col min="27" max="27" width="3" style="3" hidden="1" customWidth="1"/>
    <col min="28" max="28" width="0" style="3" hidden="1" customWidth="1"/>
    <col min="29" max="16384" width="7.08984375" style="3"/>
  </cols>
  <sheetData>
    <row r="1" spans="1:27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27" ht="16.5" hidden="1" customHeight="1" x14ac:dyDescent="0.3">
      <c r="A2" s="1"/>
      <c r="B2" s="4"/>
      <c r="C2" s="4"/>
      <c r="D2" s="5" t="s">
        <v>0</v>
      </c>
      <c r="E2" s="24">
        <v>2026</v>
      </c>
      <c r="F2" s="24"/>
      <c r="G2" s="24"/>
      <c r="H2" s="4"/>
      <c r="I2" s="4"/>
      <c r="J2" s="5" t="s">
        <v>1</v>
      </c>
      <c r="K2" s="24">
        <v>1</v>
      </c>
      <c r="L2" s="24"/>
      <c r="M2" s="4"/>
      <c r="N2" s="4"/>
      <c r="O2" s="5" t="s">
        <v>2</v>
      </c>
      <c r="P2" s="24">
        <v>1</v>
      </c>
      <c r="Q2" s="24"/>
      <c r="R2" s="6" t="s">
        <v>3</v>
      </c>
      <c r="S2" s="4"/>
      <c r="T2" s="4"/>
      <c r="U2" s="4"/>
      <c r="V2" s="4"/>
      <c r="W2" s="4"/>
      <c r="X2" s="4"/>
      <c r="Y2" s="7"/>
      <c r="Z2" s="4"/>
      <c r="AA2" s="2"/>
    </row>
    <row r="3" spans="1:27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2"/>
    </row>
    <row r="4" spans="1:27" hidden="1" x14ac:dyDescent="0.3">
      <c r="A4" s="1"/>
      <c r="AA4" s="1"/>
    </row>
    <row r="5" spans="1:27" s="9" customFormat="1" ht="5.25" customHeight="1" x14ac:dyDescent="0.3">
      <c r="A5" s="8"/>
      <c r="C5" s="25">
        <v>2027</v>
      </c>
      <c r="D5" s="25"/>
      <c r="E5" s="25"/>
      <c r="F5" s="25"/>
      <c r="G5" s="25"/>
      <c r="H5" s="25"/>
      <c r="I5" s="25"/>
      <c r="J5" s="26" t="s">
        <v>4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AA5" s="8"/>
    </row>
    <row r="6" spans="1:27" ht="54" customHeight="1" x14ac:dyDescent="0.3">
      <c r="A6" s="1"/>
      <c r="C6" s="25"/>
      <c r="D6" s="25"/>
      <c r="E6" s="25"/>
      <c r="F6" s="25"/>
      <c r="G6" s="25"/>
      <c r="H6" s="25"/>
      <c r="I6" s="25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AA6" s="1"/>
    </row>
    <row r="7" spans="1:27" ht="66.75" customHeight="1" x14ac:dyDescent="0.3">
      <c r="A7" s="1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AA7" s="1"/>
    </row>
    <row r="8" spans="1:27" s="14" customFormat="1" ht="21" x14ac:dyDescent="0.4">
      <c r="A8" s="11"/>
      <c r="B8" s="12"/>
      <c r="C8" s="23">
        <f>DATE(E2,K2,1)</f>
        <v>46023</v>
      </c>
      <c r="D8" s="23"/>
      <c r="E8" s="23"/>
      <c r="F8" s="23"/>
      <c r="G8" s="23"/>
      <c r="H8" s="23"/>
      <c r="I8" s="23"/>
      <c r="J8" s="13"/>
      <c r="K8" s="23">
        <f>DATE(YEAR(C8+42),MONTH(C8+42),1)</f>
        <v>46054</v>
      </c>
      <c r="L8" s="23"/>
      <c r="M8" s="23"/>
      <c r="N8" s="23"/>
      <c r="O8" s="23"/>
      <c r="P8" s="23"/>
      <c r="Q8" s="23"/>
      <c r="R8" s="13"/>
      <c r="S8" s="23">
        <f>DATE(YEAR(K8+42),MONTH(K8+42),1)</f>
        <v>46082</v>
      </c>
      <c r="T8" s="23"/>
      <c r="U8" s="23"/>
      <c r="V8" s="23"/>
      <c r="W8" s="23"/>
      <c r="X8" s="23"/>
      <c r="Y8" s="23"/>
      <c r="AA8" s="11"/>
    </row>
    <row r="9" spans="1:27" s="17" customFormat="1" ht="18" x14ac:dyDescent="0.35">
      <c r="A9" s="15"/>
      <c r="B9" s="14"/>
      <c r="C9" s="16" t="str">
        <f>CHOOSE(1+MOD($P$2+1-2,7),"S","M","T","W","T","F","S")</f>
        <v>S</v>
      </c>
      <c r="D9" s="16" t="str">
        <f>CHOOSE(1+MOD($P$2+2-2,7),"S","M","T","W","T","F","S")</f>
        <v>M</v>
      </c>
      <c r="E9" s="16" t="str">
        <f>CHOOSE(1+MOD($P$2+3-2,7),"S","M","T","W","T","F","S")</f>
        <v>T</v>
      </c>
      <c r="F9" s="16" t="str">
        <f>CHOOSE(1+MOD($P$2+4-2,7),"S","M","T","W","T","F","S")</f>
        <v>W</v>
      </c>
      <c r="G9" s="16" t="str">
        <f>CHOOSE(1+MOD($P$2+5-2,7),"S","M","T","W","T","F","S")</f>
        <v>T</v>
      </c>
      <c r="H9" s="16" t="str">
        <f>CHOOSE(1+MOD($P$2+6-2,7),"S","M","T","W","T","F","S")</f>
        <v>F</v>
      </c>
      <c r="I9" s="16" t="str">
        <f>CHOOSE(1+MOD($P$2+7-2,7),"S","M","T","W","T","F","S")</f>
        <v>S</v>
      </c>
      <c r="K9" s="16" t="str">
        <f>CHOOSE(1+MOD($P$2+1-2,7),"S","M","T","W","T","F","S")</f>
        <v>S</v>
      </c>
      <c r="L9" s="16" t="str">
        <f>CHOOSE(1+MOD($P$2+2-2,7),"S","M","T","W","T","F","S")</f>
        <v>M</v>
      </c>
      <c r="M9" s="16" t="str">
        <f>CHOOSE(1+MOD($P$2+3-2,7),"S","M","T","W","T","F","S")</f>
        <v>T</v>
      </c>
      <c r="N9" s="16" t="str">
        <f>CHOOSE(1+MOD($P$2+4-2,7),"S","M","T","W","T","F","S")</f>
        <v>W</v>
      </c>
      <c r="O9" s="16" t="str">
        <f>CHOOSE(1+MOD($P$2+5-2,7),"S","M","T","W","T","F","S")</f>
        <v>T</v>
      </c>
      <c r="P9" s="16" t="str">
        <f>CHOOSE(1+MOD($P$2+6-2,7),"S","M","T","W","T","F","S")</f>
        <v>F</v>
      </c>
      <c r="Q9" s="16" t="str">
        <f>CHOOSE(1+MOD($P$2+7-2,7),"S","M","T","W","T","F","S")</f>
        <v>S</v>
      </c>
      <c r="S9" s="16" t="str">
        <f>CHOOSE(1+MOD($P$2+1-2,7),"S","M","T","W","T","F","S")</f>
        <v>S</v>
      </c>
      <c r="T9" s="16" t="str">
        <f>CHOOSE(1+MOD($P$2+2-2,7),"S","M","T","W","T","F","S")</f>
        <v>M</v>
      </c>
      <c r="U9" s="16" t="str">
        <f>CHOOSE(1+MOD($P$2+3-2,7),"S","M","T","W","T","F","S")</f>
        <v>T</v>
      </c>
      <c r="V9" s="16" t="str">
        <f>CHOOSE(1+MOD($P$2+4-2,7),"S","M","T","W","T","F","S")</f>
        <v>W</v>
      </c>
      <c r="W9" s="16" t="str">
        <f>CHOOSE(1+MOD($P$2+5-2,7),"S","M","T","W","T","F","S")</f>
        <v>T</v>
      </c>
      <c r="X9" s="16" t="str">
        <f>CHOOSE(1+MOD($P$2+6-2,7),"S","M","T","W","T","F","S")</f>
        <v>F</v>
      </c>
      <c r="Y9" s="16" t="str">
        <f>CHOOSE(1+MOD($P$2+7-2,7),"S","M","T","W","T","F","S")</f>
        <v>S</v>
      </c>
      <c r="AA9" s="15"/>
    </row>
    <row r="10" spans="1:27" ht="18.75" customHeight="1" x14ac:dyDescent="0.3">
      <c r="A10" s="1"/>
      <c r="C10" s="18" t="str">
        <f>IF(WEEKDAY(C8,1)=MOD($P$2-1,7)+1,C8,"")</f>
        <v/>
      </c>
      <c r="D10" s="18" t="str">
        <f>IF(C10="",IF(WEEKDAY(C8,1)=MOD($P$2,7)+1,C8,""),C10+1)</f>
        <v/>
      </c>
      <c r="E10" s="18" t="str">
        <f>IF(D10="",IF(WEEKDAY(C8,1)=MOD($P$2+1,7)+1,C8,""),D10+1)</f>
        <v/>
      </c>
      <c r="F10" s="18" t="str">
        <f>IF(E10="",IF(WEEKDAY(C8,1)=MOD($P$2+2,7)+1,C8,""),E10+1)</f>
        <v/>
      </c>
      <c r="G10" s="18" t="s">
        <v>5</v>
      </c>
      <c r="H10" s="18">
        <v>1</v>
      </c>
      <c r="I10" s="18">
        <f>IF(H10="",IF(WEEKDAY(C8,1)=MOD($P$2+5,7)+1,C8,""),H10+1)</f>
        <v>2</v>
      </c>
      <c r="J10" s="10"/>
      <c r="K10" s="18" t="s">
        <v>5</v>
      </c>
      <c r="L10" s="18">
        <v>1</v>
      </c>
      <c r="M10" s="18">
        <f>IF(L10="",IF(WEEKDAY(K8,1)=MOD($P$2+1,7)+1,K8,""),L10+1)</f>
        <v>2</v>
      </c>
      <c r="N10" s="18">
        <f>IF(M10="",IF(WEEKDAY(K8,1)=MOD($P$2+2,7)+1,K8,""),M10+1)</f>
        <v>3</v>
      </c>
      <c r="O10" s="18">
        <f>IF(N10="",IF(WEEKDAY(K8,1)=MOD($P$2+3,7)+1,K8,""),N10+1)</f>
        <v>4</v>
      </c>
      <c r="P10" s="18">
        <f>IF(O10="",IF(WEEKDAY(K8,1)=MOD($P$2+4,7)+1,K8,""),O10+1)</f>
        <v>5</v>
      </c>
      <c r="Q10" s="18">
        <f>IF(P10="",IF(WEEKDAY(K8,1)=MOD($P$2+5,7)+1,K8,""),P10+1)</f>
        <v>6</v>
      </c>
      <c r="R10" s="10"/>
      <c r="S10" s="18" t="s">
        <v>5</v>
      </c>
      <c r="T10" s="18">
        <v>1</v>
      </c>
      <c r="U10" s="18">
        <f>IF(T10="",IF(WEEKDAY(S8,1)=MOD($P$2+1,7)+1,S8,""),T10+1)</f>
        <v>2</v>
      </c>
      <c r="V10" s="18">
        <f>IF(U10="",IF(WEEKDAY(S8,1)=MOD($P$2+2,7)+1,S8,""),U10+1)</f>
        <v>3</v>
      </c>
      <c r="W10" s="18">
        <f>IF(V10="",IF(WEEKDAY(S8,1)=MOD($P$2+3,7)+1,S8,""),V10+1)</f>
        <v>4</v>
      </c>
      <c r="X10" s="18">
        <f>IF(W10="",IF(WEEKDAY(S8,1)=MOD($P$2+4,7)+1,S8,""),W10+1)</f>
        <v>5</v>
      </c>
      <c r="Y10" s="18">
        <f>IF(X10="",IF(WEEKDAY(S8,1)=MOD($P$2+5,7)+1,S8,""),X10+1)</f>
        <v>6</v>
      </c>
      <c r="AA10" s="1"/>
    </row>
    <row r="11" spans="1:27" ht="18.75" customHeight="1" x14ac:dyDescent="0.3">
      <c r="A11" s="1"/>
      <c r="C11" s="18">
        <f>IF(I10="","",IF(MONTH(I10+1)&lt;&gt;MONTH(I10),"",I10+1))</f>
        <v>3</v>
      </c>
      <c r="D11" s="18">
        <f>IF(C11="","",IF(MONTH(C11+1)&lt;&gt;MONTH(C11),"",C11+1))</f>
        <v>4</v>
      </c>
      <c r="E11" s="18">
        <f t="shared" ref="E11:I15" si="0">IF(D11="","",IF(MONTH(D11+1)&lt;&gt;MONTH(D11),"",D11+1))</f>
        <v>5</v>
      </c>
      <c r="F11" s="18">
        <f t="shared" si="0"/>
        <v>6</v>
      </c>
      <c r="G11" s="18">
        <f t="shared" si="0"/>
        <v>7</v>
      </c>
      <c r="H11" s="18">
        <f t="shared" si="0"/>
        <v>8</v>
      </c>
      <c r="I11" s="18">
        <f t="shared" si="0"/>
        <v>9</v>
      </c>
      <c r="J11" s="10"/>
      <c r="K11" s="18">
        <f>IF(Q10="","",IF(MONTH(Q10+1)&lt;&gt;MONTH(Q10),"",Q10+1))</f>
        <v>7</v>
      </c>
      <c r="L11" s="18">
        <f>IF(K11="","",IF(MONTH(K11+1)&lt;&gt;MONTH(K11),"",K11+1))</f>
        <v>8</v>
      </c>
      <c r="M11" s="18">
        <f t="shared" ref="M11:Q13" si="1">IF(L11="","",IF(MONTH(L11+1)&lt;&gt;MONTH(L11),"",L11+1))</f>
        <v>9</v>
      </c>
      <c r="N11" s="18">
        <f t="shared" si="1"/>
        <v>10</v>
      </c>
      <c r="O11" s="18">
        <f t="shared" si="1"/>
        <v>11</v>
      </c>
      <c r="P11" s="18">
        <f t="shared" si="1"/>
        <v>12</v>
      </c>
      <c r="Q11" s="18">
        <f t="shared" si="1"/>
        <v>13</v>
      </c>
      <c r="R11" s="10"/>
      <c r="S11" s="18">
        <f>IF(Y10="","",IF(MONTH(Y10+1)&lt;&gt;MONTH(Y10),"",Y10+1))</f>
        <v>7</v>
      </c>
      <c r="T11" s="18">
        <f>IF(S11="","",IF(MONTH(S11+1)&lt;&gt;MONTH(S11),"",S11+1))</f>
        <v>8</v>
      </c>
      <c r="U11" s="18">
        <f t="shared" ref="U11:Y15" si="2">IF(T11="","",IF(MONTH(T11+1)&lt;&gt;MONTH(T11),"",T11+1))</f>
        <v>9</v>
      </c>
      <c r="V11" s="18">
        <f t="shared" si="2"/>
        <v>10</v>
      </c>
      <c r="W11" s="18">
        <f t="shared" si="2"/>
        <v>11</v>
      </c>
      <c r="X11" s="18">
        <f t="shared" si="2"/>
        <v>12</v>
      </c>
      <c r="Y11" s="18">
        <f t="shared" si="2"/>
        <v>13</v>
      </c>
      <c r="AA11" s="1"/>
    </row>
    <row r="12" spans="1:27" ht="18.75" customHeight="1" x14ac:dyDescent="0.3">
      <c r="A12" s="1"/>
      <c r="C12" s="18">
        <f>IF(I11="","",IF(MONTH(I11+1)&lt;&gt;MONTH(I11),"",I11+1))</f>
        <v>10</v>
      </c>
      <c r="D12" s="18">
        <f>IF(C12="","",IF(MONTH(C12+1)&lt;&gt;MONTH(C12),"",C12+1))</f>
        <v>11</v>
      </c>
      <c r="E12" s="18">
        <f t="shared" si="0"/>
        <v>12</v>
      </c>
      <c r="F12" s="18">
        <f t="shared" si="0"/>
        <v>13</v>
      </c>
      <c r="G12" s="18">
        <f t="shared" si="0"/>
        <v>14</v>
      </c>
      <c r="H12" s="18">
        <f t="shared" si="0"/>
        <v>15</v>
      </c>
      <c r="I12" s="18">
        <f t="shared" si="0"/>
        <v>16</v>
      </c>
      <c r="J12" s="10"/>
      <c r="K12" s="18">
        <f>IF(Q11="","",IF(MONTH(Q11+1)&lt;&gt;MONTH(Q11),"",Q11+1))</f>
        <v>14</v>
      </c>
      <c r="L12" s="18">
        <f>IF(K12="","",IF(MONTH(K12+1)&lt;&gt;MONTH(K12),"",K12+1))</f>
        <v>15</v>
      </c>
      <c r="M12" s="18">
        <f t="shared" si="1"/>
        <v>16</v>
      </c>
      <c r="N12" s="18">
        <f t="shared" si="1"/>
        <v>17</v>
      </c>
      <c r="O12" s="18">
        <f t="shared" si="1"/>
        <v>18</v>
      </c>
      <c r="P12" s="18">
        <f t="shared" si="1"/>
        <v>19</v>
      </c>
      <c r="Q12" s="18">
        <f t="shared" si="1"/>
        <v>20</v>
      </c>
      <c r="R12" s="10"/>
      <c r="S12" s="18">
        <f>IF(Y11="","",IF(MONTH(Y11+1)&lt;&gt;MONTH(Y11),"",Y11+1))</f>
        <v>14</v>
      </c>
      <c r="T12" s="18">
        <f>IF(S12="","",IF(MONTH(S12+1)&lt;&gt;MONTH(S12),"",S12+1))</f>
        <v>15</v>
      </c>
      <c r="U12" s="18">
        <f t="shared" si="2"/>
        <v>16</v>
      </c>
      <c r="V12" s="18">
        <f t="shared" si="2"/>
        <v>17</v>
      </c>
      <c r="W12" s="18">
        <f t="shared" si="2"/>
        <v>18</v>
      </c>
      <c r="X12" s="18">
        <f t="shared" si="2"/>
        <v>19</v>
      </c>
      <c r="Y12" s="18">
        <f t="shared" si="2"/>
        <v>20</v>
      </c>
      <c r="AA12" s="1"/>
    </row>
    <row r="13" spans="1:27" ht="18.75" customHeight="1" x14ac:dyDescent="0.3">
      <c r="A13" s="1"/>
      <c r="C13" s="18">
        <f>IF(I12="","",IF(MONTH(I12+1)&lt;&gt;MONTH(I12),"",I12+1))</f>
        <v>17</v>
      </c>
      <c r="D13" s="18">
        <f>IF(C13="","",IF(MONTH(C13+1)&lt;&gt;MONTH(C13),"",C13+1))</f>
        <v>18</v>
      </c>
      <c r="E13" s="18">
        <f t="shared" si="0"/>
        <v>19</v>
      </c>
      <c r="F13" s="18">
        <f t="shared" si="0"/>
        <v>20</v>
      </c>
      <c r="G13" s="18">
        <f t="shared" si="0"/>
        <v>21</v>
      </c>
      <c r="H13" s="18">
        <f t="shared" si="0"/>
        <v>22</v>
      </c>
      <c r="I13" s="18">
        <f t="shared" si="0"/>
        <v>23</v>
      </c>
      <c r="J13" s="10"/>
      <c r="K13" s="18">
        <f>IF(Q12="","",IF(MONTH(Q12+1)&lt;&gt;MONTH(Q12),"",Q12+1))</f>
        <v>21</v>
      </c>
      <c r="L13" s="18">
        <f>IF(K13="","",IF(MONTH(K13+1)&lt;&gt;MONTH(K13),"",K13+1))</f>
        <v>22</v>
      </c>
      <c r="M13" s="18">
        <f t="shared" si="1"/>
        <v>23</v>
      </c>
      <c r="N13" s="18">
        <f t="shared" si="1"/>
        <v>24</v>
      </c>
      <c r="O13" s="18">
        <f t="shared" si="1"/>
        <v>25</v>
      </c>
      <c r="P13" s="18">
        <f t="shared" si="1"/>
        <v>26</v>
      </c>
      <c r="Q13" s="18">
        <f t="shared" si="1"/>
        <v>27</v>
      </c>
      <c r="R13" s="10"/>
      <c r="S13" s="18">
        <f>IF(Y12="","",IF(MONTH(Y12+1)&lt;&gt;MONTH(Y12),"",Y12+1))</f>
        <v>21</v>
      </c>
      <c r="T13" s="18">
        <f>IF(S13="","",IF(MONTH(S13+1)&lt;&gt;MONTH(S13),"",S13+1))</f>
        <v>22</v>
      </c>
      <c r="U13" s="18">
        <f t="shared" si="2"/>
        <v>23</v>
      </c>
      <c r="V13" s="18">
        <f t="shared" si="2"/>
        <v>24</v>
      </c>
      <c r="W13" s="18">
        <f t="shared" si="2"/>
        <v>25</v>
      </c>
      <c r="X13" s="18">
        <f t="shared" si="2"/>
        <v>26</v>
      </c>
      <c r="Y13" s="18">
        <f t="shared" si="2"/>
        <v>27</v>
      </c>
      <c r="AA13" s="1"/>
    </row>
    <row r="14" spans="1:27" ht="18.75" customHeight="1" x14ac:dyDescent="0.3">
      <c r="A14" s="1"/>
      <c r="C14" s="18">
        <f>IF(I13="","",IF(MONTH(I13+1)&lt;&gt;MONTH(I13),"",I13+1))</f>
        <v>24</v>
      </c>
      <c r="D14" s="18">
        <f>IF(C14="","",IF(MONTH(C14+1)&lt;&gt;MONTH(C14),"",C14+1))</f>
        <v>25</v>
      </c>
      <c r="E14" s="18">
        <f t="shared" si="0"/>
        <v>26</v>
      </c>
      <c r="F14" s="18">
        <f t="shared" si="0"/>
        <v>27</v>
      </c>
      <c r="G14" s="18">
        <f t="shared" si="0"/>
        <v>28</v>
      </c>
      <c r="H14" s="18">
        <f t="shared" si="0"/>
        <v>29</v>
      </c>
      <c r="I14" s="18">
        <f t="shared" si="0"/>
        <v>30</v>
      </c>
      <c r="J14" s="10"/>
      <c r="K14" s="18">
        <v>28</v>
      </c>
      <c r="L14" s="18" t="s">
        <v>5</v>
      </c>
      <c r="M14" s="18" t="s">
        <v>5</v>
      </c>
      <c r="N14" s="18" t="s">
        <v>5</v>
      </c>
      <c r="O14" s="18" t="s">
        <v>5</v>
      </c>
      <c r="P14" s="18" t="s">
        <v>5</v>
      </c>
      <c r="Q14" s="18" t="s">
        <v>5</v>
      </c>
      <c r="R14" s="10"/>
      <c r="S14" s="18">
        <f>IF(Y13="","",IF(MONTH(Y13+1)&lt;&gt;MONTH(Y13),"",Y13+1))</f>
        <v>28</v>
      </c>
      <c r="T14" s="18">
        <f>IF(S14="","",IF(MONTH(S14+1)&lt;&gt;MONTH(S14),"",S14+1))</f>
        <v>29</v>
      </c>
      <c r="U14" s="18">
        <f t="shared" si="2"/>
        <v>30</v>
      </c>
      <c r="V14" s="18">
        <f t="shared" si="2"/>
        <v>31</v>
      </c>
      <c r="W14" s="18" t="str">
        <f t="shared" si="2"/>
        <v/>
      </c>
      <c r="X14" s="18" t="str">
        <f t="shared" si="2"/>
        <v/>
      </c>
      <c r="Y14" s="18" t="str">
        <f t="shared" si="2"/>
        <v/>
      </c>
      <c r="AA14" s="1"/>
    </row>
    <row r="15" spans="1:27" ht="18.75" customHeight="1" x14ac:dyDescent="0.3">
      <c r="A15" s="1"/>
      <c r="C15" s="18">
        <f>IF(I14="","",IF(MONTH(I14+1)&lt;&gt;MONTH(I14),"",I14+1))</f>
        <v>31</v>
      </c>
      <c r="D15" s="18" t="str">
        <f>IF(C15="","",IF(MONTH(C15+1)&lt;&gt;MONTH(C15),"",C15+1))</f>
        <v/>
      </c>
      <c r="E15" s="18" t="str">
        <f t="shared" si="0"/>
        <v/>
      </c>
      <c r="F15" s="18" t="str">
        <f t="shared" si="0"/>
        <v/>
      </c>
      <c r="G15" s="18" t="str">
        <f t="shared" si="0"/>
        <v/>
      </c>
      <c r="H15" s="18" t="str">
        <f t="shared" si="0"/>
        <v/>
      </c>
      <c r="I15" s="18" t="str">
        <f t="shared" si="0"/>
        <v/>
      </c>
      <c r="J15" s="10"/>
      <c r="K15" s="18" t="s">
        <v>5</v>
      </c>
      <c r="L15" s="18" t="s">
        <v>5</v>
      </c>
      <c r="M15" s="18" t="s">
        <v>5</v>
      </c>
      <c r="N15" s="18" t="s">
        <v>5</v>
      </c>
      <c r="O15" s="18" t="s">
        <v>5</v>
      </c>
      <c r="P15" s="18" t="s">
        <v>5</v>
      </c>
      <c r="Q15" s="18" t="s">
        <v>5</v>
      </c>
      <c r="R15" s="10"/>
      <c r="S15" s="18" t="str">
        <f>IF(Y14="","",IF(MONTH(Y14+1)&lt;&gt;MONTH(Y14),"",Y14+1))</f>
        <v/>
      </c>
      <c r="T15" s="18" t="str">
        <f>IF(S15="","",IF(MONTH(S15+1)&lt;&gt;MONTH(S15),"",S15+1))</f>
        <v/>
      </c>
      <c r="U15" s="18" t="str">
        <f t="shared" si="2"/>
        <v/>
      </c>
      <c r="V15" s="18" t="str">
        <f t="shared" si="2"/>
        <v/>
      </c>
      <c r="W15" s="18" t="str">
        <f t="shared" si="2"/>
        <v/>
      </c>
      <c r="X15" s="18" t="str">
        <f t="shared" si="2"/>
        <v/>
      </c>
      <c r="Y15" s="18" t="str">
        <f t="shared" si="2"/>
        <v/>
      </c>
      <c r="AA15" s="1"/>
    </row>
    <row r="16" spans="1:27" ht="18.75" customHeight="1" x14ac:dyDescent="0.3">
      <c r="A16" s="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AA16" s="1"/>
    </row>
    <row r="17" spans="1:27" ht="21" customHeight="1" x14ac:dyDescent="0.4">
      <c r="A17" s="1"/>
      <c r="B17" s="12"/>
      <c r="C17" s="23">
        <f>DATE(YEAR(S8+42),MONTH(S8+42),1)</f>
        <v>46113</v>
      </c>
      <c r="D17" s="23"/>
      <c r="E17" s="23"/>
      <c r="F17" s="23"/>
      <c r="G17" s="23"/>
      <c r="H17" s="23"/>
      <c r="I17" s="23"/>
      <c r="J17" s="13"/>
      <c r="K17" s="23">
        <f>DATE(YEAR(C17+42),MONTH(C17+42),1)</f>
        <v>46143</v>
      </c>
      <c r="L17" s="23"/>
      <c r="M17" s="23"/>
      <c r="N17" s="23"/>
      <c r="O17" s="23"/>
      <c r="P17" s="23"/>
      <c r="Q17" s="23"/>
      <c r="R17" s="13"/>
      <c r="S17" s="23">
        <f>DATE(YEAR(K17+42),MONTH(K17+42),1)</f>
        <v>46174</v>
      </c>
      <c r="T17" s="23"/>
      <c r="U17" s="23"/>
      <c r="V17" s="23"/>
      <c r="W17" s="23"/>
      <c r="X17" s="23"/>
      <c r="Y17" s="23"/>
      <c r="AA17" s="1"/>
    </row>
    <row r="18" spans="1:27" ht="18.75" customHeight="1" x14ac:dyDescent="0.35">
      <c r="A18" s="1"/>
      <c r="B18" s="14"/>
      <c r="C18" s="16" t="str">
        <f>CHOOSE(1+MOD($P$2+1-2,7),"S","M","T","W","T","F","S")</f>
        <v>S</v>
      </c>
      <c r="D18" s="16" t="str">
        <f>CHOOSE(1+MOD($P$2+2-2,7),"S","M","T","W","T","F","S")</f>
        <v>M</v>
      </c>
      <c r="E18" s="16" t="str">
        <f>CHOOSE(1+MOD($P$2+3-2,7),"S","M","T","W","T","F","S")</f>
        <v>T</v>
      </c>
      <c r="F18" s="16" t="str">
        <f>CHOOSE(1+MOD($P$2+4-2,7),"S","M","T","W","T","F","S")</f>
        <v>W</v>
      </c>
      <c r="G18" s="16" t="str">
        <f>CHOOSE(1+MOD($P$2+5-2,7),"S","M","T","W","T","F","S")</f>
        <v>T</v>
      </c>
      <c r="H18" s="16" t="str">
        <f>CHOOSE(1+MOD($P$2+6-2,7),"S","M","T","W","T","F","S")</f>
        <v>F</v>
      </c>
      <c r="I18" s="16" t="str">
        <f>CHOOSE(1+MOD($P$2+7-2,7),"S","M","T","W","T","F","S")</f>
        <v>S</v>
      </c>
      <c r="J18" s="17"/>
      <c r="K18" s="16" t="str">
        <f>CHOOSE(1+MOD($P$2+1-2,7),"S","M","T","W","T","F","S")</f>
        <v>S</v>
      </c>
      <c r="L18" s="16" t="str">
        <f>CHOOSE(1+MOD($P$2+2-2,7),"S","M","T","W","T","F","S")</f>
        <v>M</v>
      </c>
      <c r="M18" s="16" t="str">
        <f>CHOOSE(1+MOD($P$2+3-2,7),"S","M","T","W","T","F","S")</f>
        <v>T</v>
      </c>
      <c r="N18" s="16" t="str">
        <f>CHOOSE(1+MOD($P$2+4-2,7),"S","M","T","W","T","F","S")</f>
        <v>W</v>
      </c>
      <c r="O18" s="16" t="str">
        <f>CHOOSE(1+MOD($P$2+5-2,7),"S","M","T","W","T","F","S")</f>
        <v>T</v>
      </c>
      <c r="P18" s="16" t="str">
        <f>CHOOSE(1+MOD($P$2+6-2,7),"S","M","T","W","T","F","S")</f>
        <v>F</v>
      </c>
      <c r="Q18" s="16" t="str">
        <f>CHOOSE(1+MOD($P$2+7-2,7),"S","M","T","W","T","F","S")</f>
        <v>S</v>
      </c>
      <c r="R18" s="17"/>
      <c r="S18" s="16" t="str">
        <f>CHOOSE(1+MOD($P$2+1-2,7),"S","M","T","W","T","F","S")</f>
        <v>S</v>
      </c>
      <c r="T18" s="16" t="str">
        <f>CHOOSE(1+MOD($P$2+2-2,7),"S","M","T","W","T","F","S")</f>
        <v>M</v>
      </c>
      <c r="U18" s="16" t="str">
        <f>CHOOSE(1+MOD($P$2+3-2,7),"S","M","T","W","T","F","S")</f>
        <v>T</v>
      </c>
      <c r="V18" s="16" t="str">
        <f>CHOOSE(1+MOD($P$2+4-2,7),"S","M","T","W","T","F","S")</f>
        <v>W</v>
      </c>
      <c r="W18" s="16" t="str">
        <f>CHOOSE(1+MOD($P$2+5-2,7),"S","M","T","W","T","F","S")</f>
        <v>T</v>
      </c>
      <c r="X18" s="16" t="str">
        <f>CHOOSE(1+MOD($P$2+6-2,7),"S","M","T","W","T","F","S")</f>
        <v>F</v>
      </c>
      <c r="Y18" s="16" t="str">
        <f>CHOOSE(1+MOD($P$2+7-2,7),"S","M","T","W","T","F","S")</f>
        <v>S</v>
      </c>
      <c r="AA18" s="1"/>
    </row>
    <row r="19" spans="1:27" ht="18.75" customHeight="1" x14ac:dyDescent="0.3">
      <c r="A19" s="1"/>
      <c r="C19" s="18" t="str">
        <f>IF(WEEKDAY(C17,1)=MOD($P$2-1,7)+1,C17,"")</f>
        <v/>
      </c>
      <c r="D19" s="18" t="str">
        <f>IF(C19="",IF(WEEKDAY(C17,1)=MOD($P$2,7)+1,C17,""),C19+1)</f>
        <v/>
      </c>
      <c r="E19" s="18" t="str">
        <f>IF(D19="",IF(WEEKDAY(C17,1)=MOD($P$2+1,7)+1,C17,""),D19+1)</f>
        <v/>
      </c>
      <c r="F19" s="18" t="s">
        <v>5</v>
      </c>
      <c r="G19" s="18">
        <v>1</v>
      </c>
      <c r="H19" s="18">
        <f>IF(G19="",IF(WEEKDAY(C17,1)=MOD($P$2+4,7)+1,C17,""),G19+1)</f>
        <v>2</v>
      </c>
      <c r="I19" s="18">
        <f>IF(H19="",IF(WEEKDAY(C17,1)=MOD($P$2+5,7)+1,C17,""),H19+1)</f>
        <v>3</v>
      </c>
      <c r="J19" s="10"/>
      <c r="K19" s="18" t="str">
        <f>IF(WEEKDAY(K17,1)=MOD($P$2-1,7)+1,K17,"")</f>
        <v/>
      </c>
      <c r="L19" s="18" t="str">
        <f>IF(K19="",IF(WEEKDAY(K17,1)=MOD($P$2,7)+1,K17,""),K19+1)</f>
        <v/>
      </c>
      <c r="M19" s="18" t="str">
        <f>IF(L19="",IF(WEEKDAY(K17,1)=MOD($P$2+1,7)+1,K17,""),L19+1)</f>
        <v/>
      </c>
      <c r="N19" s="18" t="str">
        <f>IF(M19="",IF(WEEKDAY(K17,1)=MOD($P$2+2,7)+1,K17,""),M19+1)</f>
        <v/>
      </c>
      <c r="O19" s="18" t="str">
        <f>IF(N19="",IF(WEEKDAY(K17,1)=MOD($P$2+3,7)+1,K17,""),N19+1)</f>
        <v/>
      </c>
      <c r="P19" s="18" t="s">
        <v>5</v>
      </c>
      <c r="Q19" s="18">
        <v>1</v>
      </c>
      <c r="R19" s="10"/>
      <c r="S19" s="18" t="str">
        <f>IF(WEEKDAY(S17,1)=MOD($P$2-1,7)+1,S17,"")</f>
        <v/>
      </c>
      <c r="T19" s="18" t="s">
        <v>5</v>
      </c>
      <c r="U19" s="18">
        <v>1</v>
      </c>
      <c r="V19" s="18">
        <f>IF(U19="",IF(WEEKDAY(S17,1)=MOD($P$2+2,7)+1,S17,""),U19+1)</f>
        <v>2</v>
      </c>
      <c r="W19" s="18">
        <f>IF(V19="",IF(WEEKDAY(S17,1)=MOD($P$2+3,7)+1,S17,""),V19+1)</f>
        <v>3</v>
      </c>
      <c r="X19" s="18">
        <f>IF(W19="",IF(WEEKDAY(S17,1)=MOD($P$2+4,7)+1,S17,""),W19+1)</f>
        <v>4</v>
      </c>
      <c r="Y19" s="18">
        <f>IF(X19="",IF(WEEKDAY(S17,1)=MOD($P$2+5,7)+1,S17,""),X19+1)</f>
        <v>5</v>
      </c>
      <c r="AA19" s="1"/>
    </row>
    <row r="20" spans="1:27" ht="18.75" customHeight="1" x14ac:dyDescent="0.3">
      <c r="A20" s="1"/>
      <c r="C20" s="18">
        <f>IF(I19="","",IF(MONTH(I19+1)&lt;&gt;MONTH(I19),"",I19+1))</f>
        <v>4</v>
      </c>
      <c r="D20" s="18">
        <f>IF(C20="","",IF(MONTH(C20+1)&lt;&gt;MONTH(C20),"",C20+1))</f>
        <v>5</v>
      </c>
      <c r="E20" s="18">
        <f t="shared" ref="E20:I23" si="3">IF(D20="","",IF(MONTH(D20+1)&lt;&gt;MONTH(D20),"",D20+1))</f>
        <v>6</v>
      </c>
      <c r="F20" s="18">
        <f t="shared" si="3"/>
        <v>7</v>
      </c>
      <c r="G20" s="18">
        <f t="shared" si="3"/>
        <v>8</v>
      </c>
      <c r="H20" s="18">
        <f t="shared" si="3"/>
        <v>9</v>
      </c>
      <c r="I20" s="18">
        <f t="shared" si="3"/>
        <v>10</v>
      </c>
      <c r="J20" s="10"/>
      <c r="K20" s="18">
        <f>IF(Q19="","",IF(MONTH(Q19+1)&lt;&gt;MONTH(Q19),"",Q19+1))</f>
        <v>2</v>
      </c>
      <c r="L20" s="18">
        <f>IF(K20="","",IF(MONTH(K20+1)&lt;&gt;MONTH(K20),"",K20+1))</f>
        <v>3</v>
      </c>
      <c r="M20" s="18">
        <f t="shared" ref="M20:Q24" si="4">IF(L20="","",IF(MONTH(L20+1)&lt;&gt;MONTH(L20),"",L20+1))</f>
        <v>4</v>
      </c>
      <c r="N20" s="18">
        <f t="shared" si="4"/>
        <v>5</v>
      </c>
      <c r="O20" s="18">
        <f t="shared" si="4"/>
        <v>6</v>
      </c>
      <c r="P20" s="18">
        <f t="shared" si="4"/>
        <v>7</v>
      </c>
      <c r="Q20" s="18">
        <f t="shared" si="4"/>
        <v>8</v>
      </c>
      <c r="R20" s="10"/>
      <c r="S20" s="18">
        <f>IF(Y19="","",IF(MONTH(Y19+1)&lt;&gt;MONTH(Y19),"",Y19+1))</f>
        <v>6</v>
      </c>
      <c r="T20" s="18">
        <f>IF(S20="","",IF(MONTH(S20+1)&lt;&gt;MONTH(S20),"",S20+1))</f>
        <v>7</v>
      </c>
      <c r="U20" s="18">
        <f t="shared" ref="U20:Y24" si="5">IF(T20="","",IF(MONTH(T20+1)&lt;&gt;MONTH(T20),"",T20+1))</f>
        <v>8</v>
      </c>
      <c r="V20" s="18">
        <f t="shared" si="5"/>
        <v>9</v>
      </c>
      <c r="W20" s="18">
        <f t="shared" si="5"/>
        <v>10</v>
      </c>
      <c r="X20" s="18">
        <f t="shared" si="5"/>
        <v>11</v>
      </c>
      <c r="Y20" s="18">
        <f t="shared" si="5"/>
        <v>12</v>
      </c>
      <c r="AA20" s="1"/>
    </row>
    <row r="21" spans="1:27" ht="18.75" customHeight="1" x14ac:dyDescent="0.3">
      <c r="A21" s="1"/>
      <c r="C21" s="18">
        <f>IF(I20="","",IF(MONTH(I20+1)&lt;&gt;MONTH(I20),"",I20+1))</f>
        <v>11</v>
      </c>
      <c r="D21" s="18">
        <f>IF(C21="","",IF(MONTH(C21+1)&lt;&gt;MONTH(C21),"",C21+1))</f>
        <v>12</v>
      </c>
      <c r="E21" s="18">
        <f t="shared" si="3"/>
        <v>13</v>
      </c>
      <c r="F21" s="18">
        <f t="shared" si="3"/>
        <v>14</v>
      </c>
      <c r="G21" s="18">
        <f t="shared" si="3"/>
        <v>15</v>
      </c>
      <c r="H21" s="18">
        <f t="shared" si="3"/>
        <v>16</v>
      </c>
      <c r="I21" s="18">
        <f t="shared" si="3"/>
        <v>17</v>
      </c>
      <c r="J21" s="10"/>
      <c r="K21" s="18">
        <f>IF(Q20="","",IF(MONTH(Q20+1)&lt;&gt;MONTH(Q20),"",Q20+1))</f>
        <v>9</v>
      </c>
      <c r="L21" s="18">
        <f>IF(K21="","",IF(MONTH(K21+1)&lt;&gt;MONTH(K21),"",K21+1))</f>
        <v>10</v>
      </c>
      <c r="M21" s="18">
        <f t="shared" si="4"/>
        <v>11</v>
      </c>
      <c r="N21" s="18">
        <f t="shared" si="4"/>
        <v>12</v>
      </c>
      <c r="O21" s="18">
        <f t="shared" si="4"/>
        <v>13</v>
      </c>
      <c r="P21" s="18">
        <f t="shared" si="4"/>
        <v>14</v>
      </c>
      <c r="Q21" s="18">
        <f t="shared" si="4"/>
        <v>15</v>
      </c>
      <c r="R21" s="10"/>
      <c r="S21" s="18">
        <f>IF(Y20="","",IF(MONTH(Y20+1)&lt;&gt;MONTH(Y20),"",Y20+1))</f>
        <v>13</v>
      </c>
      <c r="T21" s="18">
        <f>IF(S21="","",IF(MONTH(S21+1)&lt;&gt;MONTH(S21),"",S21+1))</f>
        <v>14</v>
      </c>
      <c r="U21" s="18">
        <f t="shared" si="5"/>
        <v>15</v>
      </c>
      <c r="V21" s="18">
        <f t="shared" si="5"/>
        <v>16</v>
      </c>
      <c r="W21" s="18">
        <f t="shared" si="5"/>
        <v>17</v>
      </c>
      <c r="X21" s="18">
        <f t="shared" si="5"/>
        <v>18</v>
      </c>
      <c r="Y21" s="18">
        <f t="shared" si="5"/>
        <v>19</v>
      </c>
      <c r="AA21" s="1"/>
    </row>
    <row r="22" spans="1:27" ht="18.75" customHeight="1" x14ac:dyDescent="0.3">
      <c r="A22" s="1"/>
      <c r="C22" s="18">
        <f>IF(I21="","",IF(MONTH(I21+1)&lt;&gt;MONTH(I21),"",I21+1))</f>
        <v>18</v>
      </c>
      <c r="D22" s="18">
        <f>IF(C22="","",IF(MONTH(C22+1)&lt;&gt;MONTH(C22),"",C22+1))</f>
        <v>19</v>
      </c>
      <c r="E22" s="18">
        <f t="shared" si="3"/>
        <v>20</v>
      </c>
      <c r="F22" s="18">
        <f t="shared" si="3"/>
        <v>21</v>
      </c>
      <c r="G22" s="18">
        <f t="shared" si="3"/>
        <v>22</v>
      </c>
      <c r="H22" s="18">
        <f t="shared" si="3"/>
        <v>23</v>
      </c>
      <c r="I22" s="18">
        <f t="shared" si="3"/>
        <v>24</v>
      </c>
      <c r="J22" s="10"/>
      <c r="K22" s="18">
        <f>IF(Q21="","",IF(MONTH(Q21+1)&lt;&gt;MONTH(Q21),"",Q21+1))</f>
        <v>16</v>
      </c>
      <c r="L22" s="18">
        <f>IF(K22="","",IF(MONTH(K22+1)&lt;&gt;MONTH(K22),"",K22+1))</f>
        <v>17</v>
      </c>
      <c r="M22" s="18">
        <f t="shared" si="4"/>
        <v>18</v>
      </c>
      <c r="N22" s="18">
        <f t="shared" si="4"/>
        <v>19</v>
      </c>
      <c r="O22" s="18">
        <f t="shared" si="4"/>
        <v>20</v>
      </c>
      <c r="P22" s="18">
        <f t="shared" si="4"/>
        <v>21</v>
      </c>
      <c r="Q22" s="18">
        <f t="shared" si="4"/>
        <v>22</v>
      </c>
      <c r="R22" s="10"/>
      <c r="S22" s="18">
        <f>IF(Y21="","",IF(MONTH(Y21+1)&lt;&gt;MONTH(Y21),"",Y21+1))</f>
        <v>20</v>
      </c>
      <c r="T22" s="18">
        <f>IF(S22="","",IF(MONTH(S22+1)&lt;&gt;MONTH(S22),"",S22+1))</f>
        <v>21</v>
      </c>
      <c r="U22" s="18">
        <f t="shared" si="5"/>
        <v>22</v>
      </c>
      <c r="V22" s="18">
        <f t="shared" si="5"/>
        <v>23</v>
      </c>
      <c r="W22" s="18">
        <f t="shared" si="5"/>
        <v>24</v>
      </c>
      <c r="X22" s="18">
        <f t="shared" si="5"/>
        <v>25</v>
      </c>
      <c r="Y22" s="18">
        <f t="shared" si="5"/>
        <v>26</v>
      </c>
      <c r="AA22" s="1"/>
    </row>
    <row r="23" spans="1:27" ht="18.75" customHeight="1" x14ac:dyDescent="0.3">
      <c r="A23" s="1"/>
      <c r="C23" s="18">
        <f>IF(I22="","",IF(MONTH(I22+1)&lt;&gt;MONTH(I22),"",I22+1))</f>
        <v>25</v>
      </c>
      <c r="D23" s="18">
        <f>IF(C23="","",IF(MONTH(C23+1)&lt;&gt;MONTH(C23),"",C23+1))</f>
        <v>26</v>
      </c>
      <c r="E23" s="18">
        <f t="shared" si="3"/>
        <v>27</v>
      </c>
      <c r="F23" s="18">
        <f t="shared" si="3"/>
        <v>28</v>
      </c>
      <c r="G23" s="18">
        <f t="shared" si="3"/>
        <v>29</v>
      </c>
      <c r="H23" s="18">
        <f t="shared" si="3"/>
        <v>30</v>
      </c>
      <c r="I23" s="18" t="s">
        <v>5</v>
      </c>
      <c r="J23" s="10"/>
      <c r="K23" s="18">
        <f>IF(Q22="","",IF(MONTH(Q22+1)&lt;&gt;MONTH(Q22),"",Q22+1))</f>
        <v>23</v>
      </c>
      <c r="L23" s="18">
        <f>IF(K23="","",IF(MONTH(K23+1)&lt;&gt;MONTH(K23),"",K23+1))</f>
        <v>24</v>
      </c>
      <c r="M23" s="18">
        <f t="shared" si="4"/>
        <v>25</v>
      </c>
      <c r="N23" s="18">
        <f t="shared" si="4"/>
        <v>26</v>
      </c>
      <c r="O23" s="18">
        <f t="shared" si="4"/>
        <v>27</v>
      </c>
      <c r="P23" s="18">
        <f t="shared" si="4"/>
        <v>28</v>
      </c>
      <c r="Q23" s="18">
        <f t="shared" si="4"/>
        <v>29</v>
      </c>
      <c r="R23" s="10"/>
      <c r="S23" s="18">
        <f>IF(Y22="","",IF(MONTH(Y22+1)&lt;&gt;MONTH(Y22),"",Y22+1))</f>
        <v>27</v>
      </c>
      <c r="T23" s="18">
        <f>IF(S23="","",IF(MONTH(S23+1)&lt;&gt;MONTH(S23),"",S23+1))</f>
        <v>28</v>
      </c>
      <c r="U23" s="18">
        <f t="shared" si="5"/>
        <v>29</v>
      </c>
      <c r="V23" s="18">
        <f t="shared" si="5"/>
        <v>30</v>
      </c>
      <c r="W23" s="18"/>
      <c r="X23" s="18" t="str">
        <f t="shared" si="5"/>
        <v/>
      </c>
      <c r="Y23" s="18" t="str">
        <f t="shared" si="5"/>
        <v/>
      </c>
      <c r="AA23" s="1"/>
    </row>
    <row r="24" spans="1:27" ht="18.75" customHeight="1" x14ac:dyDescent="0.3">
      <c r="A24" s="1"/>
      <c r="C24" s="18" t="s">
        <v>5</v>
      </c>
      <c r="D24" s="18" t="s">
        <v>5</v>
      </c>
      <c r="E24" s="18" t="s">
        <v>5</v>
      </c>
      <c r="F24" s="18" t="s">
        <v>5</v>
      </c>
      <c r="G24" s="18" t="s">
        <v>5</v>
      </c>
      <c r="H24" s="18" t="s">
        <v>5</v>
      </c>
      <c r="I24" s="18" t="s">
        <v>5</v>
      </c>
      <c r="J24" s="10"/>
      <c r="K24" s="18">
        <f>IF(Q23="","",IF(MONTH(Q23+1)&lt;&gt;MONTH(Q23),"",Q23+1))</f>
        <v>30</v>
      </c>
      <c r="L24" s="18">
        <f>IF(K24="","",IF(MONTH(K24+1)&lt;&gt;MONTH(K24),"",K24+1))</f>
        <v>31</v>
      </c>
      <c r="M24" s="18" t="str">
        <f t="shared" si="4"/>
        <v/>
      </c>
      <c r="N24" s="18" t="str">
        <f t="shared" si="4"/>
        <v/>
      </c>
      <c r="O24" s="18" t="str">
        <f t="shared" si="4"/>
        <v/>
      </c>
      <c r="P24" s="18" t="str">
        <f t="shared" si="4"/>
        <v/>
      </c>
      <c r="Q24" s="18" t="str">
        <f t="shared" si="4"/>
        <v/>
      </c>
      <c r="R24" s="10"/>
      <c r="S24" s="18" t="str">
        <f>IF(Y23="","",IF(MONTH(Y23+1)&lt;&gt;MONTH(Y23),"",Y23+1))</f>
        <v/>
      </c>
      <c r="T24" s="18" t="str">
        <f>IF(S24="","",IF(MONTH(S24+1)&lt;&gt;MONTH(S24),"",S24+1))</f>
        <v/>
      </c>
      <c r="U24" s="18" t="str">
        <f t="shared" si="5"/>
        <v/>
      </c>
      <c r="V24" s="18" t="str">
        <f t="shared" si="5"/>
        <v/>
      </c>
      <c r="W24" s="18" t="str">
        <f t="shared" si="5"/>
        <v/>
      </c>
      <c r="X24" s="18" t="str">
        <f t="shared" si="5"/>
        <v/>
      </c>
      <c r="Y24" s="18" t="str">
        <f t="shared" si="5"/>
        <v/>
      </c>
      <c r="AA24" s="1"/>
    </row>
    <row r="25" spans="1:27" ht="21" x14ac:dyDescent="0.4">
      <c r="A25" s="1"/>
      <c r="B25" s="12"/>
      <c r="C25" s="23">
        <f>DATE(YEAR(S17+42),MONTH(S17+42),1)</f>
        <v>46204</v>
      </c>
      <c r="D25" s="23"/>
      <c r="E25" s="23"/>
      <c r="F25" s="23"/>
      <c r="G25" s="23"/>
      <c r="H25" s="23"/>
      <c r="I25" s="23"/>
      <c r="J25" s="13"/>
      <c r="K25" s="23">
        <f>DATE(YEAR(C25+42),MONTH(C25+42),1)</f>
        <v>46235</v>
      </c>
      <c r="L25" s="23"/>
      <c r="M25" s="23"/>
      <c r="N25" s="23"/>
      <c r="O25" s="23"/>
      <c r="P25" s="23"/>
      <c r="Q25" s="23"/>
      <c r="R25" s="13"/>
      <c r="S25" s="23">
        <f>DATE(YEAR(K25+42),MONTH(K25+42),1)</f>
        <v>46266</v>
      </c>
      <c r="T25" s="23"/>
      <c r="U25" s="23"/>
      <c r="V25" s="23"/>
      <c r="W25" s="23"/>
      <c r="X25" s="23"/>
      <c r="Y25" s="23"/>
      <c r="AA25" s="1"/>
    </row>
    <row r="26" spans="1:27" ht="18" x14ac:dyDescent="0.35">
      <c r="A26" s="1"/>
      <c r="B26" s="14"/>
      <c r="C26" s="16" t="str">
        <f>CHOOSE(1+MOD($P$2+1-2,7),"S","M","T","W","T","F","S")</f>
        <v>S</v>
      </c>
      <c r="D26" s="16" t="str">
        <f>CHOOSE(1+MOD($P$2+2-2,7),"S","M","T","W","T","F","S")</f>
        <v>M</v>
      </c>
      <c r="E26" s="16" t="str">
        <f>CHOOSE(1+MOD($P$2+3-2,7),"S","M","T","W","T","F","S")</f>
        <v>T</v>
      </c>
      <c r="F26" s="16" t="str">
        <f>CHOOSE(1+MOD($P$2+4-2,7),"S","M","T","W","T","F","S")</f>
        <v>W</v>
      </c>
      <c r="G26" s="16" t="str">
        <f>CHOOSE(1+MOD($P$2+5-2,7),"S","M","T","W","T","F","S")</f>
        <v>T</v>
      </c>
      <c r="H26" s="16" t="str">
        <f>CHOOSE(1+MOD($P$2+6-2,7),"S","M","T","W","T","F","S")</f>
        <v>F</v>
      </c>
      <c r="I26" s="16" t="str">
        <f>CHOOSE(1+MOD($P$2+7-2,7),"S","M","T","W","T","F","S")</f>
        <v>S</v>
      </c>
      <c r="J26" s="17"/>
      <c r="K26" s="16" t="str">
        <f>CHOOSE(1+MOD($P$2+1-2,7),"S","M","T","W","T","F","S")</f>
        <v>S</v>
      </c>
      <c r="L26" s="16" t="str">
        <f>CHOOSE(1+MOD($P$2+2-2,7),"S","M","T","W","T","F","S")</f>
        <v>M</v>
      </c>
      <c r="M26" s="16" t="str">
        <f>CHOOSE(1+MOD($P$2+3-2,7),"S","M","T","W","T","F","S")</f>
        <v>T</v>
      </c>
      <c r="N26" s="16" t="str">
        <f>CHOOSE(1+MOD($P$2+4-2,7),"S","M","T","W","T","F","S")</f>
        <v>W</v>
      </c>
      <c r="O26" s="16" t="str">
        <f>CHOOSE(1+MOD($P$2+5-2,7),"S","M","T","W","T","F","S")</f>
        <v>T</v>
      </c>
      <c r="P26" s="16" t="str">
        <f>CHOOSE(1+MOD($P$2+6-2,7),"S","M","T","W","T","F","S")</f>
        <v>F</v>
      </c>
      <c r="Q26" s="16" t="str">
        <f>CHOOSE(1+MOD($P$2+7-2,7),"S","M","T","W","T","F","S")</f>
        <v>S</v>
      </c>
      <c r="R26" s="17"/>
      <c r="S26" s="16" t="str">
        <f>CHOOSE(1+MOD($P$2+1-2,7),"S","M","T","W","T","F","S")</f>
        <v>S</v>
      </c>
      <c r="T26" s="16" t="str">
        <f>CHOOSE(1+MOD($P$2+2-2,7),"S","M","T","W","T","F","S")</f>
        <v>M</v>
      </c>
      <c r="U26" s="16" t="str">
        <f>CHOOSE(1+MOD($P$2+3-2,7),"S","M","T","W","T","F","S")</f>
        <v>T</v>
      </c>
      <c r="V26" s="16" t="str">
        <f>CHOOSE(1+MOD($P$2+4-2,7),"S","M","T","W","T","F","S")</f>
        <v>W</v>
      </c>
      <c r="W26" s="16" t="str">
        <f>CHOOSE(1+MOD($P$2+5-2,7),"S","M","T","W","T","F","S")</f>
        <v>T</v>
      </c>
      <c r="X26" s="16" t="str">
        <f>CHOOSE(1+MOD($P$2+6-2,7),"S","M","T","W","T","F","S")</f>
        <v>F</v>
      </c>
      <c r="Y26" s="16" t="str">
        <f>CHOOSE(1+MOD($P$2+7-2,7),"S","M","T","W","T","F","S")</f>
        <v>S</v>
      </c>
      <c r="AA26" s="1"/>
    </row>
    <row r="27" spans="1:27" ht="18.75" customHeight="1" x14ac:dyDescent="0.3">
      <c r="A27" s="1"/>
      <c r="C27" s="18" t="str">
        <f>IF(WEEKDAY(C25,1)=MOD($P$2-1,7)+1,C25,"")</f>
        <v/>
      </c>
      <c r="D27" s="18" t="str">
        <f>IF(C27="",IF(WEEKDAY(C25,1)=MOD($P$2,7)+1,C25,""),C27+1)</f>
        <v/>
      </c>
      <c r="E27" s="18" t="str">
        <f>IF(D27="",IF(WEEKDAY(C25,1)=MOD($P$2+1,7)+1,C25,""),D27+1)</f>
        <v/>
      </c>
      <c r="F27" s="18" t="s">
        <v>5</v>
      </c>
      <c r="G27" s="18">
        <v>1</v>
      </c>
      <c r="H27" s="18">
        <f>IF(G27="",IF(WEEKDAY(C25,1)=MOD($P$2+4,7)+1,C25,""),G27+1)</f>
        <v>2</v>
      </c>
      <c r="I27" s="18">
        <f>IF(H27="",IF(WEEKDAY(C25,1)=MOD($P$2+5,7)+1,C25,""),H27+1)</f>
        <v>3</v>
      </c>
      <c r="J27" s="10"/>
      <c r="K27" s="18" t="str">
        <f>IF(WEEKDAY(K25,1)=MOD($P$2-1,7)+1,K25,"")</f>
        <v/>
      </c>
      <c r="L27" s="18" t="str">
        <f>IF(K27="",IF(WEEKDAY(K25,1)=MOD($P$2,7)+1,K25,""),K27+1)</f>
        <v/>
      </c>
      <c r="M27" s="18" t="str">
        <f>IF(L27="",IF(WEEKDAY(K25,1)=MOD($P$2+1,7)+1,K25,""),L27+1)</f>
        <v/>
      </c>
      <c r="N27" s="18" t="str">
        <f>IF(M27="",IF(WEEKDAY(K25,1)=MOD($P$2+2,7)+1,K25,""),M27+1)</f>
        <v/>
      </c>
      <c r="O27" s="18" t="str">
        <f>IF(N27="",IF(WEEKDAY(K25,1)=MOD($P$2+3,7)+1,K25,""),N27+1)</f>
        <v/>
      </c>
      <c r="P27" s="18" t="str">
        <f>IF(O27="",IF(WEEKDAY(K25,1)=MOD($P$2+4,7)+1,K25,""),O27+1)</f>
        <v/>
      </c>
      <c r="Q27" s="18" t="s">
        <v>5</v>
      </c>
      <c r="R27" s="10"/>
      <c r="S27" s="18" t="str">
        <f>IF(WEEKDAY(S25,1)=MOD($P$2-1,7)+1,S25,"")</f>
        <v/>
      </c>
      <c r="T27" s="18" t="str">
        <f>IF(S27="",IF(WEEKDAY(S25,1)=MOD($P$2,7)+1,S25,""),S27+1)</f>
        <v/>
      </c>
      <c r="U27" s="18" t="s">
        <v>5</v>
      </c>
      <c r="V27" s="18">
        <v>1</v>
      </c>
      <c r="W27" s="18">
        <f>IF(V27="",IF(WEEKDAY(S25,1)=MOD($P$2+3,7)+1,S25,""),V27+1)</f>
        <v>2</v>
      </c>
      <c r="X27" s="18">
        <f>IF(W27="",IF(WEEKDAY(S25,1)=MOD($P$2+4,7)+1,S25,""),W27+1)</f>
        <v>3</v>
      </c>
      <c r="Y27" s="18">
        <f>IF(X27="",IF(WEEKDAY(S25,1)=MOD($P$2+5,7)+1,S25,""),X27+1)</f>
        <v>4</v>
      </c>
      <c r="AA27" s="1"/>
    </row>
    <row r="28" spans="1:27" ht="18.75" customHeight="1" x14ac:dyDescent="0.3">
      <c r="A28" s="1"/>
      <c r="C28" s="18">
        <f>IF(I27="","",IF(MONTH(I27+1)&lt;&gt;MONTH(I27),"",I27+1))</f>
        <v>4</v>
      </c>
      <c r="D28" s="18">
        <f>IF(C28="","",IF(MONTH(C28+1)&lt;&gt;MONTH(C28),"",C28+1))</f>
        <v>5</v>
      </c>
      <c r="E28" s="18">
        <f t="shared" ref="E28:I32" si="6">IF(D28="","",IF(MONTH(D28+1)&lt;&gt;MONTH(D28),"",D28+1))</f>
        <v>6</v>
      </c>
      <c r="F28" s="18">
        <f t="shared" si="6"/>
        <v>7</v>
      </c>
      <c r="G28" s="18">
        <f t="shared" si="6"/>
        <v>8</v>
      </c>
      <c r="H28" s="18">
        <f t="shared" si="6"/>
        <v>9</v>
      </c>
      <c r="I28" s="18">
        <f t="shared" si="6"/>
        <v>10</v>
      </c>
      <c r="J28" s="10"/>
      <c r="K28" s="18">
        <v>1</v>
      </c>
      <c r="L28" s="18">
        <f>IF(K28="","",IF(MONTH(K28+1)&lt;&gt;MONTH(K28),"",K28+1))</f>
        <v>2</v>
      </c>
      <c r="M28" s="18">
        <f t="shared" ref="M28:Q32" si="7">IF(L28="","",IF(MONTH(L28+1)&lt;&gt;MONTH(L28),"",L28+1))</f>
        <v>3</v>
      </c>
      <c r="N28" s="18">
        <f t="shared" si="7"/>
        <v>4</v>
      </c>
      <c r="O28" s="18">
        <f t="shared" si="7"/>
        <v>5</v>
      </c>
      <c r="P28" s="18">
        <f t="shared" si="7"/>
        <v>6</v>
      </c>
      <c r="Q28" s="18">
        <f t="shared" si="7"/>
        <v>7</v>
      </c>
      <c r="R28" s="10"/>
      <c r="S28" s="18">
        <f>IF(Y27="","",IF(MONTH(Y27+1)&lt;&gt;MONTH(Y27),"",Y27+1))</f>
        <v>5</v>
      </c>
      <c r="T28" s="18">
        <f>IF(S28="","",IF(MONTH(S28+1)&lt;&gt;MONTH(S28),"",S28+1))</f>
        <v>6</v>
      </c>
      <c r="U28" s="18">
        <f t="shared" ref="U28:Y32" si="8">IF(T28="","",IF(MONTH(T28+1)&lt;&gt;MONTH(T28),"",T28+1))</f>
        <v>7</v>
      </c>
      <c r="V28" s="18">
        <f t="shared" si="8"/>
        <v>8</v>
      </c>
      <c r="W28" s="18">
        <f t="shared" si="8"/>
        <v>9</v>
      </c>
      <c r="X28" s="18">
        <f t="shared" si="8"/>
        <v>10</v>
      </c>
      <c r="Y28" s="18">
        <f t="shared" si="8"/>
        <v>11</v>
      </c>
      <c r="AA28" s="1"/>
    </row>
    <row r="29" spans="1:27" ht="18.75" customHeight="1" x14ac:dyDescent="0.3">
      <c r="A29" s="1"/>
      <c r="C29" s="18">
        <f>IF(I28="","",IF(MONTH(I28+1)&lt;&gt;MONTH(I28),"",I28+1))</f>
        <v>11</v>
      </c>
      <c r="D29" s="18">
        <f>IF(C29="","",IF(MONTH(C29+1)&lt;&gt;MONTH(C29),"",C29+1))</f>
        <v>12</v>
      </c>
      <c r="E29" s="18">
        <f t="shared" si="6"/>
        <v>13</v>
      </c>
      <c r="F29" s="18">
        <f t="shared" si="6"/>
        <v>14</v>
      </c>
      <c r="G29" s="18">
        <f t="shared" si="6"/>
        <v>15</v>
      </c>
      <c r="H29" s="18">
        <f t="shared" si="6"/>
        <v>16</v>
      </c>
      <c r="I29" s="18">
        <f t="shared" si="6"/>
        <v>17</v>
      </c>
      <c r="J29" s="10"/>
      <c r="K29" s="18">
        <f>IF(Q28="","",IF(MONTH(Q28+1)&lt;&gt;MONTH(Q28),"",Q28+1))</f>
        <v>8</v>
      </c>
      <c r="L29" s="18">
        <f>IF(K29="","",IF(MONTH(K29+1)&lt;&gt;MONTH(K29),"",K29+1))</f>
        <v>9</v>
      </c>
      <c r="M29" s="18">
        <f t="shared" si="7"/>
        <v>10</v>
      </c>
      <c r="N29" s="18">
        <f t="shared" si="7"/>
        <v>11</v>
      </c>
      <c r="O29" s="18">
        <f t="shared" si="7"/>
        <v>12</v>
      </c>
      <c r="P29" s="18">
        <f t="shared" si="7"/>
        <v>13</v>
      </c>
      <c r="Q29" s="18">
        <f t="shared" si="7"/>
        <v>14</v>
      </c>
      <c r="R29" s="10"/>
      <c r="S29" s="18">
        <f>IF(Y28="","",IF(MONTH(Y28+1)&lt;&gt;MONTH(Y28),"",Y28+1))</f>
        <v>12</v>
      </c>
      <c r="T29" s="18">
        <f>IF(S29="","",IF(MONTH(S29+1)&lt;&gt;MONTH(S29),"",S29+1))</f>
        <v>13</v>
      </c>
      <c r="U29" s="18">
        <f t="shared" si="8"/>
        <v>14</v>
      </c>
      <c r="V29" s="18">
        <f t="shared" si="8"/>
        <v>15</v>
      </c>
      <c r="W29" s="18">
        <f t="shared" si="8"/>
        <v>16</v>
      </c>
      <c r="X29" s="18">
        <f t="shared" si="8"/>
        <v>17</v>
      </c>
      <c r="Y29" s="18">
        <f t="shared" si="8"/>
        <v>18</v>
      </c>
      <c r="AA29" s="1"/>
    </row>
    <row r="30" spans="1:27" ht="18.75" customHeight="1" x14ac:dyDescent="0.3">
      <c r="A30" s="1"/>
      <c r="C30" s="18">
        <f>IF(I29="","",IF(MONTH(I29+1)&lt;&gt;MONTH(I29),"",I29+1))</f>
        <v>18</v>
      </c>
      <c r="D30" s="18">
        <f>IF(C30="","",IF(MONTH(C30+1)&lt;&gt;MONTH(C30),"",C30+1))</f>
        <v>19</v>
      </c>
      <c r="E30" s="18">
        <f t="shared" si="6"/>
        <v>20</v>
      </c>
      <c r="F30" s="18">
        <f t="shared" si="6"/>
        <v>21</v>
      </c>
      <c r="G30" s="18">
        <f t="shared" si="6"/>
        <v>22</v>
      </c>
      <c r="H30" s="18">
        <f t="shared" si="6"/>
        <v>23</v>
      </c>
      <c r="I30" s="18">
        <f t="shared" si="6"/>
        <v>24</v>
      </c>
      <c r="J30" s="10"/>
      <c r="K30" s="18">
        <f>IF(Q29="","",IF(MONTH(Q29+1)&lt;&gt;MONTH(Q29),"",Q29+1))</f>
        <v>15</v>
      </c>
      <c r="L30" s="18">
        <f>IF(K30="","",IF(MONTH(K30+1)&lt;&gt;MONTH(K30),"",K30+1))</f>
        <v>16</v>
      </c>
      <c r="M30" s="18">
        <f t="shared" si="7"/>
        <v>17</v>
      </c>
      <c r="N30" s="18">
        <f t="shared" si="7"/>
        <v>18</v>
      </c>
      <c r="O30" s="18">
        <f t="shared" si="7"/>
        <v>19</v>
      </c>
      <c r="P30" s="18">
        <f t="shared" si="7"/>
        <v>20</v>
      </c>
      <c r="Q30" s="18">
        <f t="shared" si="7"/>
        <v>21</v>
      </c>
      <c r="R30" s="10"/>
      <c r="S30" s="18">
        <f>IF(Y29="","",IF(MONTH(Y29+1)&lt;&gt;MONTH(Y29),"",Y29+1))</f>
        <v>19</v>
      </c>
      <c r="T30" s="18">
        <f>IF(S30="","",IF(MONTH(S30+1)&lt;&gt;MONTH(S30),"",S30+1))</f>
        <v>20</v>
      </c>
      <c r="U30" s="18">
        <f t="shared" si="8"/>
        <v>21</v>
      </c>
      <c r="V30" s="18">
        <f t="shared" si="8"/>
        <v>22</v>
      </c>
      <c r="W30" s="18">
        <f t="shared" si="8"/>
        <v>23</v>
      </c>
      <c r="X30" s="18">
        <f t="shared" si="8"/>
        <v>24</v>
      </c>
      <c r="Y30" s="18">
        <f t="shared" si="8"/>
        <v>25</v>
      </c>
      <c r="AA30" s="1"/>
    </row>
    <row r="31" spans="1:27" ht="18.75" customHeight="1" x14ac:dyDescent="0.3">
      <c r="A31" s="1"/>
      <c r="C31" s="18">
        <f>IF(I30="","",IF(MONTH(I30+1)&lt;&gt;MONTH(I30),"",I30+1))</f>
        <v>25</v>
      </c>
      <c r="D31" s="18">
        <f>IF(C31="","",IF(MONTH(C31+1)&lt;&gt;MONTH(C31),"",C31+1))</f>
        <v>26</v>
      </c>
      <c r="E31" s="18">
        <f t="shared" si="6"/>
        <v>27</v>
      </c>
      <c r="F31" s="18">
        <f t="shared" si="6"/>
        <v>28</v>
      </c>
      <c r="G31" s="18">
        <f t="shared" si="6"/>
        <v>29</v>
      </c>
      <c r="H31" s="18">
        <f t="shared" si="6"/>
        <v>30</v>
      </c>
      <c r="I31" s="18">
        <f t="shared" si="6"/>
        <v>31</v>
      </c>
      <c r="J31" s="10"/>
      <c r="K31" s="18">
        <f>IF(Q30="","",IF(MONTH(Q30+C321)&lt;&gt;MONTH(Q30),"",Q30+1))</f>
        <v>22</v>
      </c>
      <c r="L31" s="18">
        <f>IF(K31="","",IF(MONTH(K31+1)&lt;&gt;MONTH(K31),"",K31+1))</f>
        <v>23</v>
      </c>
      <c r="M31" s="18">
        <f t="shared" si="7"/>
        <v>24</v>
      </c>
      <c r="N31" s="18">
        <f t="shared" si="7"/>
        <v>25</v>
      </c>
      <c r="O31" s="18">
        <f t="shared" si="7"/>
        <v>26</v>
      </c>
      <c r="P31" s="18">
        <f t="shared" si="7"/>
        <v>27</v>
      </c>
      <c r="Q31" s="18">
        <f t="shared" si="7"/>
        <v>28</v>
      </c>
      <c r="R31" s="10"/>
      <c r="S31" s="18">
        <f>IF(Y30="","",IF(MONTH(Y30+1)&lt;&gt;MONTH(Y30),"",Y30+1))</f>
        <v>26</v>
      </c>
      <c r="T31" s="18">
        <f>IF(S31="","",IF(MONTH(S31+1)&lt;&gt;MONTH(S31),"",S31+1))</f>
        <v>27</v>
      </c>
      <c r="U31" s="18">
        <f t="shared" si="8"/>
        <v>28</v>
      </c>
      <c r="V31" s="18">
        <f t="shared" si="8"/>
        <v>29</v>
      </c>
      <c r="W31" s="18">
        <f t="shared" si="8"/>
        <v>30</v>
      </c>
      <c r="X31" s="18"/>
      <c r="Y31" s="18" t="str">
        <f t="shared" si="8"/>
        <v/>
      </c>
      <c r="AA31" s="1"/>
    </row>
    <row r="32" spans="1:27" ht="18.75" customHeight="1" x14ac:dyDescent="0.3">
      <c r="A32" s="1"/>
      <c r="C32" s="18" t="str">
        <f>IF(I31="","",IF(MONTH(I31+1)&lt;&gt;MONTH(I31),"",I31+1))</f>
        <v/>
      </c>
      <c r="D32" s="18" t="str">
        <f>IF(C32="","",IF(MONTH(C32+1)&lt;&gt;MONTH(C32),"",C32+1))</f>
        <v/>
      </c>
      <c r="E32" s="18" t="str">
        <f t="shared" si="6"/>
        <v/>
      </c>
      <c r="F32" s="18" t="str">
        <f t="shared" si="6"/>
        <v/>
      </c>
      <c r="G32" s="18" t="str">
        <f t="shared" si="6"/>
        <v/>
      </c>
      <c r="H32" s="18" t="str">
        <f t="shared" si="6"/>
        <v/>
      </c>
      <c r="I32" s="18" t="str">
        <f t="shared" si="6"/>
        <v/>
      </c>
      <c r="J32" s="10"/>
      <c r="K32" s="18">
        <f>IF(Q31="","",IF(MONTH(Q31+1)&lt;&gt;MONTH(Q31),"",Q31+1))</f>
        <v>29</v>
      </c>
      <c r="L32" s="18">
        <f>IF(K32="","",IF(MONTH(K32+1)&lt;&gt;MONTH(K32),"",K32+1))</f>
        <v>30</v>
      </c>
      <c r="M32" s="18">
        <f t="shared" si="7"/>
        <v>31</v>
      </c>
      <c r="N32" s="18" t="str">
        <f t="shared" si="7"/>
        <v/>
      </c>
      <c r="O32" s="18" t="str">
        <f t="shared" si="7"/>
        <v/>
      </c>
      <c r="P32" s="18" t="str">
        <f t="shared" si="7"/>
        <v/>
      </c>
      <c r="Q32" s="18" t="str">
        <f t="shared" si="7"/>
        <v/>
      </c>
      <c r="R32" s="10"/>
      <c r="S32" s="18" t="str">
        <f>IF(Y31="","",IF(MONTH(Y31+1)&lt;&gt;MONTH(Y31),"",Y31+1))</f>
        <v/>
      </c>
      <c r="T32" s="18" t="str">
        <f>IF(S32="","",IF(MONTH(S32+1)&lt;&gt;MONTH(S32),"",S32+1))</f>
        <v/>
      </c>
      <c r="U32" s="18" t="str">
        <f t="shared" si="8"/>
        <v/>
      </c>
      <c r="V32" s="18" t="str">
        <f t="shared" si="8"/>
        <v/>
      </c>
      <c r="W32" s="18" t="str">
        <f t="shared" si="8"/>
        <v/>
      </c>
      <c r="X32" s="18" t="str">
        <f t="shared" si="8"/>
        <v/>
      </c>
      <c r="Y32" s="18" t="str">
        <f t="shared" si="8"/>
        <v/>
      </c>
      <c r="AA32" s="1"/>
    </row>
    <row r="33" spans="1:27" ht="6" customHeight="1" x14ac:dyDescent="0.3">
      <c r="A33" s="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AA33" s="1"/>
    </row>
    <row r="34" spans="1:27" ht="21" x14ac:dyDescent="0.4">
      <c r="A34" s="1"/>
      <c r="B34" s="12"/>
      <c r="C34" s="23">
        <f>DATE(YEAR(S25+42),MONTH(S25+42),1)</f>
        <v>46296</v>
      </c>
      <c r="D34" s="23"/>
      <c r="E34" s="23"/>
      <c r="F34" s="23"/>
      <c r="G34" s="23"/>
      <c r="H34" s="23"/>
      <c r="I34" s="23"/>
      <c r="J34" s="13"/>
      <c r="K34" s="23">
        <f>DATE(YEAR(C34+42),MONTH(C34+42),1)</f>
        <v>46327</v>
      </c>
      <c r="L34" s="23"/>
      <c r="M34" s="23"/>
      <c r="N34" s="23"/>
      <c r="O34" s="23"/>
      <c r="P34" s="23"/>
      <c r="Q34" s="23"/>
      <c r="R34" s="13"/>
      <c r="S34" s="23">
        <f>DATE(YEAR(K34+42),MONTH(K34+42),1)</f>
        <v>46357</v>
      </c>
      <c r="T34" s="23"/>
      <c r="U34" s="23"/>
      <c r="V34" s="23"/>
      <c r="W34" s="23"/>
      <c r="X34" s="23"/>
      <c r="Y34" s="23"/>
      <c r="AA34" s="1"/>
    </row>
    <row r="35" spans="1:27" ht="18" x14ac:dyDescent="0.35">
      <c r="A35" s="1"/>
      <c r="B35" s="14"/>
      <c r="C35" s="16" t="str">
        <f>CHOOSE(1+MOD($P$2+1-2,7),"S","M","T","W","T","F","S")</f>
        <v>S</v>
      </c>
      <c r="D35" s="16" t="str">
        <f>CHOOSE(1+MOD($P$2+2-2,7),"S","M","T","W","T","F","S")</f>
        <v>M</v>
      </c>
      <c r="E35" s="16" t="str">
        <f>CHOOSE(1+MOD($P$2+3-2,7),"S","M","T","W","T","F","S")</f>
        <v>T</v>
      </c>
      <c r="F35" s="16" t="str">
        <f>CHOOSE(1+MOD($P$2+4-2,7),"S","M","T","W","T","F","S")</f>
        <v>W</v>
      </c>
      <c r="G35" s="16" t="str">
        <f>CHOOSE(1+MOD($P$2+5-2,7),"S","M","T","W","T","F","S")</f>
        <v>T</v>
      </c>
      <c r="H35" s="16" t="str">
        <f>CHOOSE(1+MOD($P$2+6-2,7),"S","M","T","W","T","F","S")</f>
        <v>F</v>
      </c>
      <c r="I35" s="16" t="str">
        <f>CHOOSE(1+MOD($P$2+7-2,7),"S","M","T","W","T","F","S")</f>
        <v>S</v>
      </c>
      <c r="J35" s="10"/>
      <c r="K35" s="16" t="str">
        <f>CHOOSE(1+MOD($P$2+1-2,7),"S","M","T","W","T","F","S")</f>
        <v>S</v>
      </c>
      <c r="L35" s="16" t="str">
        <f>CHOOSE(1+MOD($P$2+2-2,7),"S","M","T","W","T","F","S")</f>
        <v>M</v>
      </c>
      <c r="M35" s="16" t="str">
        <f>CHOOSE(1+MOD($P$2+3-2,7),"S","M","T","W","T","F","S")</f>
        <v>T</v>
      </c>
      <c r="N35" s="16" t="str">
        <f>CHOOSE(1+MOD($P$2+4-2,7),"S","M","T","W","T","F","S")</f>
        <v>W</v>
      </c>
      <c r="O35" s="16" t="str">
        <f>CHOOSE(1+MOD($P$2+5-2,7),"S","M","T","W","T","F","S")</f>
        <v>T</v>
      </c>
      <c r="P35" s="16" t="str">
        <f>CHOOSE(1+MOD($P$2+6-2,7),"S","M","T","W","T","F","S")</f>
        <v>F</v>
      </c>
      <c r="Q35" s="16" t="str">
        <f>CHOOSE(1+MOD($P$2+7-2,7),"S","M","T","W","T","F","S")</f>
        <v>S</v>
      </c>
      <c r="R35" s="10"/>
      <c r="S35" s="16" t="str">
        <f>CHOOSE(1+MOD($P$2+1-2,7),"S","M","T","W","T","F","S")</f>
        <v>S</v>
      </c>
      <c r="T35" s="16" t="str">
        <f>CHOOSE(1+MOD($P$2+2-2,7),"S","M","T","W","T","F","S")</f>
        <v>M</v>
      </c>
      <c r="U35" s="16" t="str">
        <f>CHOOSE(1+MOD($P$2+3-2,7),"S","M","T","W","T","F","S")</f>
        <v>T</v>
      </c>
      <c r="V35" s="16" t="str">
        <f>CHOOSE(1+MOD($P$2+4-2,7),"S","M","T","W","T","F","S")</f>
        <v>W</v>
      </c>
      <c r="W35" s="16" t="str">
        <f>CHOOSE(1+MOD($P$2+5-2,7),"S","M","T","W","T","F","S")</f>
        <v>T</v>
      </c>
      <c r="X35" s="16" t="str">
        <f>CHOOSE(1+MOD($P$2+6-2,7),"S","M","T","W","T","F","S")</f>
        <v>F</v>
      </c>
      <c r="Y35" s="16" t="str">
        <f>CHOOSE(1+MOD($P$2+7-2,7),"S","M","T","W","T","F","S")</f>
        <v>S</v>
      </c>
      <c r="AA35" s="1"/>
    </row>
    <row r="36" spans="1:27" ht="18" x14ac:dyDescent="0.35">
      <c r="A36" s="1"/>
      <c r="B36" s="14"/>
      <c r="C36" s="18" t="str">
        <f>IF(WEEKDAY(C34,1)=MOD($P$2-1,7)+1,C34,"")</f>
        <v/>
      </c>
      <c r="D36" s="18" t="str">
        <f>IF(C36="",IF(WEEKDAY(C34,1)=MOD($P$2,7)+1,C34,""),C36+1)</f>
        <v/>
      </c>
      <c r="E36" s="18" t="str">
        <f>IF(D36="",IF(WEEKDAY(C34,1)=MOD($P$2+1,7)+1,C34,""),D36+1)</f>
        <v/>
      </c>
      <c r="F36" s="18" t="str">
        <f>IF(E36="",IF(WEEKDAY(C34,1)=MOD($P$2+2,7)+1,C34,""),E36+1)</f>
        <v/>
      </c>
      <c r="G36" s="18" t="s">
        <v>5</v>
      </c>
      <c r="H36" s="18">
        <v>1</v>
      </c>
      <c r="I36" s="18">
        <f>IF(H36="",IF(WEEKDAY(C34,1)=MOD($P$2+5,7)+1,C34,""),H36+1)</f>
        <v>2</v>
      </c>
      <c r="J36" s="10"/>
      <c r="K36" s="18" t="s">
        <v>5</v>
      </c>
      <c r="L36" s="18">
        <v>1</v>
      </c>
      <c r="M36" s="18">
        <f>IF(L36="",IF(WEEKDAY(K34,1)=MOD($P$2+1,7)+1,K34,""),L36+1)</f>
        <v>2</v>
      </c>
      <c r="N36" s="18">
        <f>IF(M36="",IF(WEEKDAY(K34,1)=MOD($P$2+2,7)+1,K34,""),M36+1)</f>
        <v>3</v>
      </c>
      <c r="O36" s="18">
        <f>IF(N36="",IF(WEEKDAY(K34,1)=MOD($P$2+3,7)+1,K34,""),N36+1)</f>
        <v>4</v>
      </c>
      <c r="P36" s="18">
        <f>IF(O36="",IF(WEEKDAY(K34,1)=MOD($P$2+4,7)+1,K34,""),O36+1)</f>
        <v>5</v>
      </c>
      <c r="Q36" s="18">
        <f>IF(P36="",IF(WEEKDAY(K34,1)=MOD($P$2+5,7)+1,K34,""),P36+1)</f>
        <v>6</v>
      </c>
      <c r="R36" s="10"/>
      <c r="S36" s="18" t="str">
        <f>IF(WEEKDAY(S34,1)=MOD($P$2-1,7)+1,S34,"")</f>
        <v/>
      </c>
      <c r="T36" s="18" t="str">
        <f>IF(S36="",IF(WEEKDAY(S34,1)=MOD($P$2,7)+1,S34,""),S36+1)</f>
        <v/>
      </c>
      <c r="U36" s="18" t="s">
        <v>5</v>
      </c>
      <c r="V36" s="18">
        <v>1</v>
      </c>
      <c r="W36" s="18">
        <f>IF(V36="",IF(WEEKDAY(S34,1)=MOD($P$2+3,7)+1,S34,""),V36+1)</f>
        <v>2</v>
      </c>
      <c r="X36" s="18">
        <f>IF(W36="",IF(WEEKDAY(S34,1)=MOD($P$2+4,7)+1,S34,""),W36+1)</f>
        <v>3</v>
      </c>
      <c r="Y36" s="18">
        <f>IF(X36="",IF(WEEKDAY(S34,1)=MOD($P$2+5,7)+1,S34,""),X36+1)</f>
        <v>4</v>
      </c>
      <c r="AA36" s="1"/>
    </row>
    <row r="37" spans="1:27" ht="18" x14ac:dyDescent="0.35">
      <c r="A37" s="1"/>
      <c r="B37" s="14"/>
      <c r="C37" s="18">
        <f>IF(I36="","",IF(MONTH(I36+1)&lt;&gt;MONTH(I36),"",I36+1))</f>
        <v>3</v>
      </c>
      <c r="D37" s="18">
        <f>IF(C37="","",IF(MONTH(C37+1)&lt;&gt;MONTH(C37),"",C37+1))</f>
        <v>4</v>
      </c>
      <c r="E37" s="18">
        <f t="shared" ref="E37:I41" si="9">IF(D37="","",IF(MONTH(D37+1)&lt;&gt;MONTH(D37),"",D37+1))</f>
        <v>5</v>
      </c>
      <c r="F37" s="18">
        <f t="shared" si="9"/>
        <v>6</v>
      </c>
      <c r="G37" s="18">
        <f t="shared" si="9"/>
        <v>7</v>
      </c>
      <c r="H37" s="18">
        <f t="shared" si="9"/>
        <v>8</v>
      </c>
      <c r="I37" s="18">
        <f t="shared" si="9"/>
        <v>9</v>
      </c>
      <c r="J37" s="10"/>
      <c r="K37" s="18">
        <f>IF(Q36="","",IF(MONTH(Q36+1)&lt;&gt;MONTH(Q36),"",Q36+1))</f>
        <v>7</v>
      </c>
      <c r="L37" s="18">
        <f>IF(K37="","",IF(MONTH(K37+1)&lt;&gt;MONTH(K37),"",K37+1))</f>
        <v>8</v>
      </c>
      <c r="M37" s="18">
        <f t="shared" ref="M37:Q41" si="10">IF(L37="","",IF(MONTH(L37+1)&lt;&gt;MONTH(L37),"",L37+1))</f>
        <v>9</v>
      </c>
      <c r="N37" s="18">
        <f t="shared" si="10"/>
        <v>10</v>
      </c>
      <c r="O37" s="18">
        <f t="shared" si="10"/>
        <v>11</v>
      </c>
      <c r="P37" s="18">
        <f t="shared" si="10"/>
        <v>12</v>
      </c>
      <c r="Q37" s="18">
        <f t="shared" si="10"/>
        <v>13</v>
      </c>
      <c r="R37" s="10"/>
      <c r="S37" s="18">
        <f>IF(Y36="","",IF(MONTH(Y36+1)&lt;&gt;MONTH(Y36),"",Y36+1))</f>
        <v>5</v>
      </c>
      <c r="T37" s="18">
        <f>IF(S37="","",IF(MONTH(S37+1)&lt;&gt;MONTH(S37),"",S37+1))</f>
        <v>6</v>
      </c>
      <c r="U37" s="18">
        <f t="shared" ref="U37:Y41" si="11">IF(T37="","",IF(MONTH(T37+1)&lt;&gt;MONTH(T37),"",T37+1))</f>
        <v>7</v>
      </c>
      <c r="V37" s="18">
        <f t="shared" si="11"/>
        <v>8</v>
      </c>
      <c r="W37" s="18">
        <f t="shared" si="11"/>
        <v>9</v>
      </c>
      <c r="X37" s="18">
        <f t="shared" si="11"/>
        <v>10</v>
      </c>
      <c r="Y37" s="18">
        <f t="shared" si="11"/>
        <v>11</v>
      </c>
      <c r="AA37" s="1"/>
    </row>
    <row r="38" spans="1:27" ht="18" x14ac:dyDescent="0.35">
      <c r="A38" s="1"/>
      <c r="B38" s="14"/>
      <c r="C38" s="18">
        <f>IF(I37="","",IF(MONTH(I37+1)&lt;&gt;MONTH(I37),"",I37+1))</f>
        <v>10</v>
      </c>
      <c r="D38" s="18">
        <f>IF(C38="","",IF(MONTH(C38+1)&lt;&gt;MONTH(C38),"",C38+1))</f>
        <v>11</v>
      </c>
      <c r="E38" s="18">
        <f t="shared" si="9"/>
        <v>12</v>
      </c>
      <c r="F38" s="18">
        <f t="shared" si="9"/>
        <v>13</v>
      </c>
      <c r="G38" s="18">
        <f t="shared" si="9"/>
        <v>14</v>
      </c>
      <c r="H38" s="18">
        <f t="shared" si="9"/>
        <v>15</v>
      </c>
      <c r="I38" s="18">
        <f t="shared" si="9"/>
        <v>16</v>
      </c>
      <c r="J38" s="10"/>
      <c r="K38" s="18">
        <f>IF(Q37="","",IF(MONTH(Q37+1)&lt;&gt;MONTH(Q37),"",Q37+1))</f>
        <v>14</v>
      </c>
      <c r="L38" s="18">
        <f>IF(K38="","",IF(MONTH(K38+1)&lt;&gt;MONTH(K38),"",K38+1))</f>
        <v>15</v>
      </c>
      <c r="M38" s="18">
        <f t="shared" si="10"/>
        <v>16</v>
      </c>
      <c r="N38" s="18">
        <f t="shared" si="10"/>
        <v>17</v>
      </c>
      <c r="O38" s="18">
        <f t="shared" si="10"/>
        <v>18</v>
      </c>
      <c r="P38" s="18">
        <f t="shared" si="10"/>
        <v>19</v>
      </c>
      <c r="Q38" s="18">
        <f t="shared" si="10"/>
        <v>20</v>
      </c>
      <c r="R38" s="10"/>
      <c r="S38" s="18">
        <f>IF(Y37="","",IF(MONTH(Y37+1)&lt;&gt;MONTH(Y37),"",Y37+1))</f>
        <v>12</v>
      </c>
      <c r="T38" s="18">
        <f>IF(S38="","",IF(MONTH(S38+1)&lt;&gt;MONTH(S38),"",S38+1))</f>
        <v>13</v>
      </c>
      <c r="U38" s="18">
        <f t="shared" si="11"/>
        <v>14</v>
      </c>
      <c r="V38" s="18">
        <f t="shared" si="11"/>
        <v>15</v>
      </c>
      <c r="W38" s="18">
        <f t="shared" si="11"/>
        <v>16</v>
      </c>
      <c r="X38" s="18">
        <f t="shared" si="11"/>
        <v>17</v>
      </c>
      <c r="Y38" s="18">
        <f t="shared" si="11"/>
        <v>18</v>
      </c>
      <c r="AA38" s="1"/>
    </row>
    <row r="39" spans="1:27" ht="18" x14ac:dyDescent="0.35">
      <c r="A39" s="1"/>
      <c r="B39" s="14"/>
      <c r="C39" s="18">
        <f>IF(I38="","",IF(MONTH(I38+1)&lt;&gt;MONTH(I38),"",I38+1))</f>
        <v>17</v>
      </c>
      <c r="D39" s="18">
        <f>IF(C39="","",IF(MONTH(C39+1)&lt;&gt;MONTH(C39),"",C39+1))</f>
        <v>18</v>
      </c>
      <c r="E39" s="18">
        <f t="shared" si="9"/>
        <v>19</v>
      </c>
      <c r="F39" s="18">
        <f t="shared" si="9"/>
        <v>20</v>
      </c>
      <c r="G39" s="18">
        <f t="shared" si="9"/>
        <v>21</v>
      </c>
      <c r="H39" s="18">
        <f t="shared" si="9"/>
        <v>22</v>
      </c>
      <c r="I39" s="18">
        <f t="shared" si="9"/>
        <v>23</v>
      </c>
      <c r="J39" s="10"/>
      <c r="K39" s="18">
        <f>IF(Q38="","",IF(MONTH(Q38+1)&lt;&gt;MONTH(Q38),"",Q38+1))</f>
        <v>21</v>
      </c>
      <c r="L39" s="18">
        <f>IF(K39="","",IF(MONTH(K39+1)&lt;&gt;MONTH(K39),"",K39+1))</f>
        <v>22</v>
      </c>
      <c r="M39" s="18">
        <f t="shared" si="10"/>
        <v>23</v>
      </c>
      <c r="N39" s="18">
        <f t="shared" si="10"/>
        <v>24</v>
      </c>
      <c r="O39" s="18">
        <f t="shared" si="10"/>
        <v>25</v>
      </c>
      <c r="P39" s="18">
        <f t="shared" si="10"/>
        <v>26</v>
      </c>
      <c r="Q39" s="18">
        <f t="shared" si="10"/>
        <v>27</v>
      </c>
      <c r="R39" s="10"/>
      <c r="S39" s="18">
        <f>IF(Y38="","",IF(MONTH(Y38+1)&lt;&gt;MONTH(Y38),"",Y38+1))</f>
        <v>19</v>
      </c>
      <c r="T39" s="18">
        <f>IF(S39="","",IF(MONTH(S39+1)&lt;&gt;MONTH(S39),"",S39+1))</f>
        <v>20</v>
      </c>
      <c r="U39" s="18">
        <f t="shared" si="11"/>
        <v>21</v>
      </c>
      <c r="V39" s="18">
        <f t="shared" si="11"/>
        <v>22</v>
      </c>
      <c r="W39" s="18">
        <f t="shared" si="11"/>
        <v>23</v>
      </c>
      <c r="X39" s="18">
        <f t="shared" si="11"/>
        <v>24</v>
      </c>
      <c r="Y39" s="18">
        <f t="shared" si="11"/>
        <v>25</v>
      </c>
      <c r="AA39" s="1"/>
    </row>
    <row r="40" spans="1:27" ht="18" x14ac:dyDescent="0.35">
      <c r="A40" s="1"/>
      <c r="B40" s="14"/>
      <c r="C40" s="18">
        <f>IF(I39="","",IF(MONTH(I39+1)&lt;&gt;MONTH(I39),"",I39+1))</f>
        <v>24</v>
      </c>
      <c r="D40" s="18">
        <f>IF(C40="","",IF(MONTH(C40+1)&lt;&gt;MONTH(C40),"",C40+1))</f>
        <v>25</v>
      </c>
      <c r="E40" s="18">
        <f t="shared" si="9"/>
        <v>26</v>
      </c>
      <c r="F40" s="18">
        <f t="shared" si="9"/>
        <v>27</v>
      </c>
      <c r="G40" s="18">
        <f t="shared" si="9"/>
        <v>28</v>
      </c>
      <c r="H40" s="18">
        <f t="shared" si="9"/>
        <v>29</v>
      </c>
      <c r="I40" s="18">
        <f t="shared" si="9"/>
        <v>30</v>
      </c>
      <c r="J40" s="10"/>
      <c r="K40" s="18">
        <f>IF(Q39="","",IF(MONTH(Q39+1)&lt;&gt;MONTH(Q39),"",Q39+1))</f>
        <v>28</v>
      </c>
      <c r="L40" s="18">
        <f>IF(K40="","",IF(MONTH(K40+1)&lt;&gt;MONTH(K40),"",K40+1))</f>
        <v>29</v>
      </c>
      <c r="M40" s="18">
        <f t="shared" si="10"/>
        <v>30</v>
      </c>
      <c r="N40" s="18"/>
      <c r="O40" s="18" t="str">
        <f t="shared" si="10"/>
        <v/>
      </c>
      <c r="P40" s="18" t="str">
        <f t="shared" si="10"/>
        <v/>
      </c>
      <c r="Q40" s="18" t="str">
        <f t="shared" si="10"/>
        <v/>
      </c>
      <c r="R40" s="10"/>
      <c r="S40" s="18">
        <f>IF(Y39="","",IF(MONTH(Y39+1)&lt;&gt;MONTH(Y39),"",Y39+1))</f>
        <v>26</v>
      </c>
      <c r="T40" s="18">
        <f>IF(S40="","",IF(MONTH(S40+1)&lt;&gt;MONTH(S40),"",S40+1))</f>
        <v>27</v>
      </c>
      <c r="U40" s="18">
        <f t="shared" si="11"/>
        <v>28</v>
      </c>
      <c r="V40" s="18">
        <f t="shared" si="11"/>
        <v>29</v>
      </c>
      <c r="W40" s="18">
        <f t="shared" si="11"/>
        <v>30</v>
      </c>
      <c r="X40" s="18">
        <f t="shared" si="11"/>
        <v>31</v>
      </c>
      <c r="Y40" s="18" t="str">
        <f t="shared" si="11"/>
        <v/>
      </c>
      <c r="AA40" s="1"/>
    </row>
    <row r="41" spans="1:27" ht="18" x14ac:dyDescent="0.35">
      <c r="A41" s="1"/>
      <c r="B41" s="14"/>
      <c r="C41" s="18">
        <f>IF(I40="","",IF(MONTH(I40+1)&lt;&gt;MONTH(I40),"",I40+1))</f>
        <v>31</v>
      </c>
      <c r="D41" s="18" t="str">
        <f>IF(C41="","",IF(MONTH(C41+1)&lt;&gt;MONTH(C41),"",C41+1))</f>
        <v/>
      </c>
      <c r="E41" s="18" t="str">
        <f t="shared" si="9"/>
        <v/>
      </c>
      <c r="F41" s="18" t="str">
        <f t="shared" si="9"/>
        <v/>
      </c>
      <c r="G41" s="18" t="str">
        <f t="shared" si="9"/>
        <v/>
      </c>
      <c r="H41" s="18" t="str">
        <f t="shared" si="9"/>
        <v/>
      </c>
      <c r="I41" s="18" t="str">
        <f t="shared" si="9"/>
        <v/>
      </c>
      <c r="J41" s="10"/>
      <c r="K41" s="18" t="str">
        <f>IF(Q40="","",IF(MONTH(Q40+1)&lt;&gt;MONTH(Q40),"",Q40+1))</f>
        <v/>
      </c>
      <c r="L41" s="18" t="str">
        <f>IF(K41="","",IF(MONTH(K41+1)&lt;&gt;MONTH(K41),"",K41+1))</f>
        <v/>
      </c>
      <c r="M41" s="18" t="str">
        <f t="shared" si="10"/>
        <v/>
      </c>
      <c r="N41" s="18" t="str">
        <f t="shared" si="10"/>
        <v/>
      </c>
      <c r="O41" s="18" t="str">
        <f t="shared" si="10"/>
        <v/>
      </c>
      <c r="P41" s="18" t="str">
        <f t="shared" si="10"/>
        <v/>
      </c>
      <c r="Q41" s="18" t="str">
        <f t="shared" si="10"/>
        <v/>
      </c>
      <c r="R41" s="10"/>
      <c r="S41" s="18" t="str">
        <f>IF(Y40="","",IF(MONTH(Y40+1)&lt;&gt;MONTH(Y40),"",Y40+1))</f>
        <v/>
      </c>
      <c r="T41" s="18" t="str">
        <f>IF(S41="","",IF(MONTH(S41+1)&lt;&gt;MONTH(S41),"",S41+1))</f>
        <v/>
      </c>
      <c r="U41" s="18" t="str">
        <f t="shared" si="11"/>
        <v/>
      </c>
      <c r="V41" s="18" t="str">
        <f t="shared" si="11"/>
        <v/>
      </c>
      <c r="W41" s="18" t="str">
        <f t="shared" si="11"/>
        <v/>
      </c>
      <c r="X41" s="18" t="str">
        <f t="shared" si="11"/>
        <v/>
      </c>
      <c r="Y41" s="18" t="str">
        <f t="shared" si="11"/>
        <v/>
      </c>
      <c r="AA41" s="1"/>
    </row>
    <row r="42" spans="1:27" ht="18" customHeight="1" x14ac:dyDescent="0.3">
      <c r="A42" s="1"/>
      <c r="C42" s="22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AA42" s="1"/>
    </row>
    <row r="43" spans="1:27" ht="18" customHeight="1" x14ac:dyDescent="0.3">
      <c r="A43" s="1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AA43" s="1"/>
    </row>
    <row r="44" spans="1:27" ht="18" customHeight="1" x14ac:dyDescent="0.3">
      <c r="A44" s="1"/>
      <c r="B44" s="1"/>
      <c r="C44" s="1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"/>
    </row>
    <row r="45" spans="1:27" s="20" customFormat="1" ht="18" customHeight="1" x14ac:dyDescent="0.3">
      <c r="R45" s="17"/>
    </row>
    <row r="46" spans="1:27" ht="18" customHeight="1" x14ac:dyDescent="0.3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7" s="14" customFormat="1" ht="21" customHeight="1" x14ac:dyDescent="0.35">
      <c r="J47" s="21"/>
    </row>
    <row r="48" spans="1:27" s="17" customFormat="1" ht="16.5" customHeight="1" x14ac:dyDescent="0.25"/>
    <row r="49" spans="3:25" s="20" customFormat="1" ht="18" customHeight="1" x14ac:dyDescent="0.3">
      <c r="J49" s="17"/>
    </row>
    <row r="50" spans="3:25" s="20" customFormat="1" ht="18" customHeight="1" x14ac:dyDescent="0.3">
      <c r="J50" s="17"/>
    </row>
    <row r="51" spans="3:25" s="20" customFormat="1" ht="18" customHeight="1" x14ac:dyDescent="0.3">
      <c r="J51" s="17"/>
    </row>
    <row r="52" spans="3:25" s="20" customFormat="1" ht="18" customHeight="1" x14ac:dyDescent="0.3">
      <c r="J52" s="17"/>
    </row>
    <row r="53" spans="3:25" s="20" customFormat="1" ht="18" customHeight="1" x14ac:dyDescent="0.3">
      <c r="J53" s="17"/>
    </row>
    <row r="54" spans="3:25" s="20" customFormat="1" ht="18" customHeight="1" x14ac:dyDescent="0.3">
      <c r="J54" s="17"/>
    </row>
    <row r="55" spans="3:25" x14ac:dyDescent="0.3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3:25" x14ac:dyDescent="0.3">
      <c r="J56" s="10"/>
      <c r="R56" s="10"/>
    </row>
    <row r="57" spans="3:25" s="10" customFormat="1" ht="15" customHeight="1" x14ac:dyDescent="0.25"/>
    <row r="58" spans="3:25" ht="13.5" customHeight="1" x14ac:dyDescent="0.3">
      <c r="J58" s="10"/>
      <c r="R58" s="10"/>
    </row>
    <row r="59" spans="3:25" ht="13.5" customHeight="1" x14ac:dyDescent="0.3">
      <c r="J59" s="10"/>
      <c r="R59" s="10"/>
    </row>
    <row r="60" spans="3:25" ht="13.5" customHeight="1" x14ac:dyDescent="0.3">
      <c r="J60" s="10"/>
      <c r="R60" s="10"/>
    </row>
    <row r="61" spans="3:25" ht="13.5" customHeight="1" x14ac:dyDescent="0.3">
      <c r="J61" s="10"/>
      <c r="R61" s="10"/>
    </row>
    <row r="62" spans="3:25" ht="13.5" customHeight="1" x14ac:dyDescent="0.3">
      <c r="J62" s="10"/>
      <c r="R62" s="10"/>
    </row>
    <row r="63" spans="3:25" ht="13.5" customHeight="1" x14ac:dyDescent="0.3">
      <c r="J63" s="10"/>
      <c r="R63" s="10"/>
    </row>
  </sheetData>
  <mergeCells count="17">
    <mergeCell ref="C8:I8"/>
    <mergeCell ref="K8:Q8"/>
    <mergeCell ref="S8:Y8"/>
    <mergeCell ref="E2:G2"/>
    <mergeCell ref="K2:L2"/>
    <mergeCell ref="P2:Q2"/>
    <mergeCell ref="C5:I6"/>
    <mergeCell ref="J5:Y6"/>
    <mergeCell ref="C34:I34"/>
    <mergeCell ref="K34:Q34"/>
    <mergeCell ref="S34:Y34"/>
    <mergeCell ref="C17:I17"/>
    <mergeCell ref="K17:Q17"/>
    <mergeCell ref="S17:Y17"/>
    <mergeCell ref="C25:I25"/>
    <mergeCell ref="K25:Q25"/>
    <mergeCell ref="S25:Y25"/>
  </mergeCells>
  <conditionalFormatting sqref="C8">
    <cfRule type="expression" dxfId="12" priority="13">
      <formula>$K$2=1</formula>
    </cfRule>
  </conditionalFormatting>
  <conditionalFormatting sqref="C17">
    <cfRule type="expression" dxfId="11" priority="10">
      <formula>$K$2=1</formula>
    </cfRule>
  </conditionalFormatting>
  <conditionalFormatting sqref="C25">
    <cfRule type="expression" dxfId="10" priority="7">
      <formula>$K$2=1</formula>
    </cfRule>
  </conditionalFormatting>
  <conditionalFormatting sqref="C34">
    <cfRule type="expression" dxfId="9" priority="4">
      <formula>$K$2=1</formula>
    </cfRule>
  </conditionalFormatting>
  <conditionalFormatting sqref="C10:I15 K10:Q15 S10:Y15 C19:I24 K19:Q24 S19:Y24 C27:I32 K27:Q32 S27:Y32 C36:I41 K36:Q41 S36:Y41">
    <cfRule type="expression" dxfId="8" priority="1">
      <formula>OR(WEEKDAY(C10,1)=1,WEEKDAY(C10,1)=7)</formula>
    </cfRule>
  </conditionalFormatting>
  <conditionalFormatting sqref="K8">
    <cfRule type="expression" dxfId="7" priority="12">
      <formula>$K$2=1</formula>
    </cfRule>
  </conditionalFormatting>
  <conditionalFormatting sqref="K17">
    <cfRule type="expression" dxfId="6" priority="9">
      <formula>$K$2=1</formula>
    </cfRule>
  </conditionalFormatting>
  <conditionalFormatting sqref="K25">
    <cfRule type="expression" dxfId="5" priority="6">
      <formula>$K$2=1</formula>
    </cfRule>
  </conditionalFormatting>
  <conditionalFormatting sqref="K34">
    <cfRule type="expression" dxfId="4" priority="3">
      <formula>$K$2=1</formula>
    </cfRule>
  </conditionalFormatting>
  <conditionalFormatting sqref="S8">
    <cfRule type="expression" dxfId="3" priority="11">
      <formula>$K$2=1</formula>
    </cfRule>
  </conditionalFormatting>
  <conditionalFormatting sqref="S17">
    <cfRule type="expression" dxfId="2" priority="8">
      <formula>$K$2=1</formula>
    </cfRule>
  </conditionalFormatting>
  <conditionalFormatting sqref="S25">
    <cfRule type="expression" dxfId="1" priority="5">
      <formula>$K$2=1</formula>
    </cfRule>
  </conditionalFormatting>
  <conditionalFormatting sqref="S34">
    <cfRule type="expression" dxfId="0" priority="2">
      <formula>$K$2=1</formula>
    </cfRule>
  </conditionalFormatting>
  <dataValidations count="5">
    <dataValidation allowBlank="1" showInputMessage="1" showErrorMessage="1" prompt="Enter the year in cell E2 and starting month in cell K2. Change the starting day of the week in cell P2._x000a__x000a_The calendar starts with January in cell C8. The rest of the calendar will automatically update based on values in cells E2, K2, and P2." sqref="A1" xr:uid="{FA34C5DE-2F0E-4A43-8C3D-3A0C4EA705F5}"/>
    <dataValidation allowBlank="1" showInputMessage="1" showErrorMessage="1" prompt="Enter starting year in this cell" sqref="E2:G2" xr:uid="{EFF8C9B7-449B-4D5E-8CF8-A3834FA449D3}"/>
    <dataValidation allowBlank="1" showInputMessage="1" showErrorMessage="1" prompt="Enter starting month in this cell" sqref="K2:L2" xr:uid="{76733DDB-B3C6-4D3D-884D-70F7171E4E4D}"/>
    <dataValidation allowBlank="1" showInputMessage="1" showErrorMessage="1" prompt="Select starting day in this cell. Enter 1 for Sunday, 2 for Monday, and so on." sqref="P2:Q2" xr:uid="{CE4E598D-2F29-425D-801A-B2015C485BAE}"/>
    <dataValidation allowBlank="1" showInputMessage="1" showErrorMessage="1" prompt="Year is automatically updated in this cell" sqref="C5:I6" xr:uid="{7AF72D4A-FBC1-44AB-A215-7C9F879E03AE}"/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B14233A02CE46829DCACDF0CCF95D" ma:contentTypeVersion="3" ma:contentTypeDescription="Create a new document." ma:contentTypeScope="" ma:versionID="02edb17e31746bc29a2f83194f29235c">
  <xsd:schema xmlns:xsd="http://www.w3.org/2001/XMLSchema" xmlns:xs="http://www.w3.org/2001/XMLSchema" xmlns:p="http://schemas.microsoft.com/office/2006/metadata/properties" xmlns:ns2="3c5ec292-f177-4a63-8b12-3775a9eca305" targetNamespace="http://schemas.microsoft.com/office/2006/metadata/properties" ma:root="true" ma:fieldsID="ead0726228519f5ce071d77704117f4e" ns2:_="">
    <xsd:import namespace="3c5ec292-f177-4a63-8b12-3775a9eca3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ec292-f177-4a63-8b12-3775a9eca3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46EFE-A51B-4867-9765-26226843BE46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340986f-a924-47c1-8f1d-58a50129c62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1D6246-E8AA-4588-B00C-7C58FFBE9A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5ec292-f177-4a63-8b12-3775a9eca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B88F87-1A4B-4C8F-A7C0-EF6B50B7BEB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Calendar 26</vt:lpstr>
      <vt:lpstr>'Calendar 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Furniss, Sarah</dc:creator>
  <cp:lastModifiedBy>Siverns, Harry</cp:lastModifiedBy>
  <cp:lastPrinted>2026-05-28T13:02:57Z</cp:lastPrinted>
  <dcterms:created xsi:type="dcterms:W3CDTF">2022-04-27T10:28:59Z</dcterms:created>
  <dcterms:modified xsi:type="dcterms:W3CDTF">2026-09-03T15:14:44Z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1285d10f-3ead-456c-b228-6ea74fbf12b7</vt:lpwstr>
  </property>
  <property fmtid="{D5CDD505-2E9C-101B-9397-08002B2CF9AE}" pid="3" name="ContentTypeId">
    <vt:lpwstr>0x010100887B14233A02CE46829DCACDF0CCF95D</vt:lpwstr>
  </property>
</Properties>
</file>